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8" i="1"/>
  <c r="N27"/>
  <c r="N24"/>
  <c r="N23"/>
  <c r="N18"/>
  <c r="N17"/>
  <c r="N15"/>
  <c r="J28"/>
  <c r="J27"/>
  <c r="J24"/>
  <c r="J23"/>
  <c r="J18"/>
  <c r="J19"/>
  <c r="J20"/>
  <c r="J17"/>
  <c r="I25"/>
  <c r="H25"/>
  <c r="J25" l="1"/>
  <c r="I29"/>
  <c r="H29"/>
  <c r="I21"/>
  <c r="H21"/>
  <c r="J21" l="1"/>
  <c r="J29"/>
  <c r="H30"/>
  <c r="I30"/>
  <c r="J30" s="1"/>
</calcChain>
</file>

<file path=xl/sharedStrings.xml><?xml version="1.0" encoding="utf-8"?>
<sst xmlns="http://schemas.openxmlformats.org/spreadsheetml/2006/main" count="101" uniqueCount="75">
  <si>
    <t>Срок реализации</t>
  </si>
  <si>
    <t>Объем финансирования</t>
  </si>
  <si>
    <t>Наименование (ед. изм.)</t>
  </si>
  <si>
    <t>Причины отклонения и факторы, негативно влияющие на реализацию ВЦП</t>
  </si>
  <si>
    <t>ИТОГО по задаче:</t>
  </si>
  <si>
    <t xml:space="preserve">Задача 3. Создание оптимальных условий для развития спорта высших достижений </t>
  </si>
  <si>
    <t>Задача 2. Развитие детско – юношеского спорта в системе учреждений дополнительного образования спортивной направленности</t>
  </si>
  <si>
    <t>Задача 1. Развитие массового спорта физкультурно – оздоровительного движения среди всех возрастных групп и категорий населения</t>
  </si>
  <si>
    <t>2.1. Проведение учебно -  тренировочных сборов и участие во всероссийских и международных соревнованиях воспитанников учреждений дополнительного образования спортивной направленности</t>
  </si>
  <si>
    <t>2.2. Обеспечение деятельности учреждений дополнительного образования спортивной направленности</t>
  </si>
  <si>
    <t>3.2. Выплата областных стипендий и премий</t>
  </si>
  <si>
    <t>3.1. Обеспечение спортсменов на учебно – тренировочных сборах, осуществление мер по оздоровлению спортивного резерва, выступления на крупнейших турнирах, в том числе, на чемпионатах мира, Европы, российских и международных соревнованиях</t>
  </si>
  <si>
    <t>Утверждаю</t>
  </si>
  <si>
    <t>начальник управления</t>
  </si>
  <si>
    <t>физической культуры, спорта</t>
  </si>
  <si>
    <t>и туризма Липецкой области</t>
  </si>
  <si>
    <t>______________________ В.В. Дементьев</t>
  </si>
  <si>
    <t>Отклонение %</t>
  </si>
  <si>
    <t>Отклонение, %</t>
  </si>
  <si>
    <t>ИТОГО по программе:</t>
  </si>
  <si>
    <t>"_____" _________________ 2012 год</t>
  </si>
  <si>
    <t>ОТЧЕТ О ВЫПОЛНЕНИИ ВЕДОМСТВЕННОЙ ЦЕЛЕВОЙ ПРОГРАММЫ</t>
  </si>
  <si>
    <t>"Развитие физической культуры и спорта в Липецкой области на 2011 - 2013 годы" за 2011 год</t>
  </si>
  <si>
    <t xml:space="preserve">Показатель реализации  мероприятия </t>
  </si>
  <si>
    <t>Код расходов по бюджетной классификации</t>
  </si>
  <si>
    <t>Наименование мероприятия</t>
  </si>
  <si>
    <t>раздел</t>
  </si>
  <si>
    <t>подраздел</t>
  </si>
  <si>
    <t>целевая статья</t>
  </si>
  <si>
    <t>вид расходов</t>
  </si>
  <si>
    <t>№ п/п</t>
  </si>
  <si>
    <t xml:space="preserve">План </t>
  </si>
  <si>
    <t xml:space="preserve">Факт </t>
  </si>
  <si>
    <t>Цель:  Повышение  роли  физической культуры и спорта в формировании  здорового образа  жизни населения Липецкой области</t>
  </si>
  <si>
    <t>2011 - 2013 годы</t>
  </si>
  <si>
    <t>Степень удовлетворенности получателей государственных услуг, включая сферу предпринимательской деятельности, %</t>
  </si>
  <si>
    <t>Доля тренеров-преподавателей, имеющих высшую и первую квалификационную категорию от общего числа тренерско-преподавательского состава, %</t>
  </si>
  <si>
    <t xml:space="preserve">Информационно-аналитическое и методическое обеспечение в области физической культуры, массового спорта, спорта высших достижений </t>
  </si>
  <si>
    <t>Выделенеи субсидий бюджетам муниципальных образований из областного фонда софинансирования расходов на обеспечение условий для развития физической культуры и массаового спорта, организацию проведения оициальных физкультурно-оздоровительных и спортивных мероприятий на территории поселений, муниципальных районов и городских округов</t>
  </si>
  <si>
    <t>Проведение единой государственной политики в области физической культуры, спорта и туризма, формирование инфраструктуры,  организация физической культуры, спорта и туризма области, пропаганда и распространение знаний о физической культуре, спорта и туризме и здоровом образе жизни</t>
  </si>
  <si>
    <t>Создание условий для подготовки сборных команд Липецкой области, в т.ч. инвалидов и лиц с ограниченными возможностями здоровья, спортивного резерва для спортивных сборных команд Липецкой области</t>
  </si>
  <si>
    <t>Выполнение работ по созданию условий для подготовки сборных команд Липецкой области, в том числе инвалидов и лиц с ограниченными возможностями здоровья, спортивного резерва для спортивных сборных команд Липецкой области</t>
  </si>
  <si>
    <t>Удельный вес  детей в возрасте 6-15 лет, занимающихся в областных учреждениях дополнительного образования  спортивной направленности  (от общей численности детей 6-15 лет)</t>
  </si>
  <si>
    <t>Доля обучающихся, имеющих спортивные разряды от общей численности обучающихся, %</t>
  </si>
  <si>
    <t>Доля тренеров-преподавателей центра спортивной подготовки (ЦСП) имеющих звание "Заслуженный тренер России" от общей численности тренерско-преподавательского состава ЦСП, %</t>
  </si>
  <si>
    <t>Доля подготовленных победителей и призеров всероссийских соревнований от общего количества занимающихся, %</t>
  </si>
  <si>
    <t>019</t>
  </si>
  <si>
    <t>11 01</t>
  </si>
  <si>
    <t>4829900</t>
  </si>
  <si>
    <t>11 05</t>
  </si>
  <si>
    <t>0020400</t>
  </si>
  <si>
    <t>001</t>
  </si>
  <si>
    <t>012</t>
  </si>
  <si>
    <t>11 02</t>
  </si>
  <si>
    <t>5210104</t>
  </si>
  <si>
    <t>010</t>
  </si>
  <si>
    <t>07 09</t>
  </si>
  <si>
    <t>4359900</t>
  </si>
  <si>
    <t>11 03</t>
  </si>
  <si>
    <t>5129700</t>
  </si>
  <si>
    <t>013</t>
  </si>
  <si>
    <t>4825005</t>
  </si>
  <si>
    <t>Факт, тыс. руб.</t>
  </si>
  <si>
    <t>План, тыс. руб.</t>
  </si>
  <si>
    <t>Оценка экономической эффективности Программы рассчитывалась по итогам отчетного года по следующей формуле:</t>
  </si>
  <si>
    <t>где:</t>
  </si>
  <si>
    <t>Ээк - оценка экономической эффективности расходования бюджетных средств;</t>
  </si>
  <si>
    <t>ОФпл - объем финансирования, предусмотренного законом Липецкой области на соответствующий финансовый год на реализацию Программы;</t>
  </si>
  <si>
    <t>ОФф - фактический объем финансирования на  реализацию Программы за год;</t>
  </si>
  <si>
    <t>КЗпл - количество занимающихся физической культурой и спортом, в соответствии с плановыми целевыми индикаторами реализации Программы  на год;</t>
  </si>
  <si>
    <t>КЗф - фактическое количество занимающихся физической культурой и спортом за соответствующий финансовый год.</t>
  </si>
  <si>
    <t>Экономическая эффективность признается достигнутой при условии, что значение  Ээк больше или равно 1.</t>
  </si>
  <si>
    <t>В связи с активизацией работы по развитию спорта для лиц с ограниченными возможностями здоровья и инвалидов и изменением наполняемости в группах для данной категории обучающихся, уменьшилась численность обучающихся, и как следствие, снизилась доля обучающихся, имеющих спортивные разряды</t>
  </si>
  <si>
    <t>Объем выданных адресных рекомендаций по различным видам мониторинга к объему полученного государственного задания, %</t>
  </si>
  <si>
    <t>Экономическая эффективность достигнута.</t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</si>
</sst>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0.0%"/>
    <numFmt numFmtId="166" formatCode="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top"/>
    </xf>
    <xf numFmtId="165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7"/>
  <sheetViews>
    <sheetView tabSelected="1" topLeftCell="A25" workbookViewId="0">
      <selection activeCell="K19" sqref="K19"/>
    </sheetView>
  </sheetViews>
  <sheetFormatPr defaultRowHeight="12.75"/>
  <cols>
    <col min="1" max="1" width="5.5703125" style="5" customWidth="1"/>
    <col min="2" max="2" width="25.140625" style="5" customWidth="1"/>
    <col min="3" max="3" width="9.7109375" style="5" customWidth="1"/>
    <col min="4" max="4" width="11.28515625" style="5" customWidth="1"/>
    <col min="5" max="5" width="13.5703125" style="5" customWidth="1"/>
    <col min="6" max="6" width="9.42578125" style="5" customWidth="1"/>
    <col min="7" max="7" width="11.42578125" style="12" customWidth="1"/>
    <col min="8" max="9" width="10.85546875" style="12" customWidth="1"/>
    <col min="10" max="10" width="11" style="12" customWidth="1"/>
    <col min="11" max="11" width="24" style="5" customWidth="1"/>
    <col min="12" max="12" width="8.42578125" style="12" customWidth="1"/>
    <col min="13" max="13" width="10.140625" style="12" customWidth="1"/>
    <col min="14" max="14" width="10.7109375" style="12" customWidth="1"/>
    <col min="15" max="15" width="18.85546875" style="5" customWidth="1"/>
    <col min="16" max="16384" width="9.140625" style="5"/>
  </cols>
  <sheetData>
    <row r="1" spans="1:17" ht="15.75">
      <c r="M1" s="13"/>
      <c r="N1" s="13"/>
      <c r="O1" s="11" t="s">
        <v>12</v>
      </c>
    </row>
    <row r="2" spans="1:17" ht="15.75">
      <c r="M2" s="72" t="s">
        <v>13</v>
      </c>
      <c r="N2" s="72"/>
      <c r="O2" s="72"/>
    </row>
    <row r="3" spans="1:17" ht="15.75">
      <c r="M3" s="72" t="s">
        <v>14</v>
      </c>
      <c r="N3" s="72"/>
      <c r="O3" s="72"/>
    </row>
    <row r="4" spans="1:17" ht="15.75">
      <c r="M4" s="72" t="s">
        <v>15</v>
      </c>
      <c r="N4" s="72"/>
      <c r="O4" s="72"/>
    </row>
    <row r="5" spans="1:17" ht="30" customHeight="1">
      <c r="M5" s="72" t="s">
        <v>16</v>
      </c>
      <c r="N5" s="72"/>
      <c r="O5" s="72"/>
    </row>
    <row r="6" spans="1:17" ht="15.75">
      <c r="M6" s="72" t="s">
        <v>20</v>
      </c>
      <c r="N6" s="72"/>
      <c r="O6" s="72"/>
    </row>
    <row r="8" spans="1:17" ht="15.75">
      <c r="B8" s="68" t="s">
        <v>21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1:17" ht="15.75">
      <c r="B9" s="68" t="s">
        <v>22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1" spans="1:17" ht="37.5" customHeight="1">
      <c r="A11" s="64" t="s">
        <v>30</v>
      </c>
      <c r="B11" s="66" t="s">
        <v>25</v>
      </c>
      <c r="C11" s="69" t="s">
        <v>24</v>
      </c>
      <c r="D11" s="70"/>
      <c r="E11" s="70"/>
      <c r="F11" s="71"/>
      <c r="G11" s="66" t="s">
        <v>0</v>
      </c>
      <c r="H11" s="65" t="s">
        <v>1</v>
      </c>
      <c r="I11" s="65"/>
      <c r="J11" s="65"/>
      <c r="K11" s="65" t="s">
        <v>23</v>
      </c>
      <c r="L11" s="65"/>
      <c r="M11" s="65"/>
      <c r="N11" s="65"/>
      <c r="O11" s="65"/>
      <c r="P11" s="4"/>
      <c r="Q11" s="4"/>
    </row>
    <row r="12" spans="1:17" ht="60" customHeight="1">
      <c r="A12" s="64"/>
      <c r="B12" s="67"/>
      <c r="C12" s="25" t="s">
        <v>26</v>
      </c>
      <c r="D12" s="25" t="s">
        <v>27</v>
      </c>
      <c r="E12" s="25" t="s">
        <v>28</v>
      </c>
      <c r="F12" s="35" t="s">
        <v>29</v>
      </c>
      <c r="G12" s="67"/>
      <c r="H12" s="29" t="s">
        <v>63</v>
      </c>
      <c r="I12" s="29" t="s">
        <v>62</v>
      </c>
      <c r="J12" s="6" t="s">
        <v>17</v>
      </c>
      <c r="K12" s="6" t="s">
        <v>2</v>
      </c>
      <c r="L12" s="24" t="s">
        <v>31</v>
      </c>
      <c r="M12" s="24" t="s">
        <v>32</v>
      </c>
      <c r="N12" s="6" t="s">
        <v>18</v>
      </c>
      <c r="O12" s="6" t="s">
        <v>3</v>
      </c>
      <c r="P12" s="4"/>
      <c r="Q12" s="4"/>
    </row>
    <row r="13" spans="1:17">
      <c r="A13" s="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34.5" customHeight="1">
      <c r="A14" s="49">
        <v>1</v>
      </c>
      <c r="B14" s="52" t="s">
        <v>33</v>
      </c>
      <c r="C14" s="53"/>
      <c r="D14" s="53"/>
      <c r="E14" s="53"/>
      <c r="F14" s="53"/>
      <c r="G14" s="54"/>
      <c r="H14" s="27"/>
      <c r="I14" s="27"/>
      <c r="J14" s="27"/>
      <c r="K14" s="27"/>
      <c r="L14" s="27"/>
      <c r="M14" s="27"/>
      <c r="N14" s="27"/>
      <c r="O14" s="27"/>
    </row>
    <row r="15" spans="1:17" ht="81.75" customHeight="1">
      <c r="A15" s="48">
        <v>2</v>
      </c>
      <c r="B15" s="24"/>
      <c r="C15" s="27"/>
      <c r="D15" s="27"/>
      <c r="E15" s="27"/>
      <c r="F15" s="27"/>
      <c r="G15" s="27" t="s">
        <v>34</v>
      </c>
      <c r="H15" s="27"/>
      <c r="I15" s="27"/>
      <c r="J15" s="27"/>
      <c r="K15" s="74" t="s">
        <v>35</v>
      </c>
      <c r="L15" s="51">
        <v>87.4</v>
      </c>
      <c r="M15" s="34">
        <v>88</v>
      </c>
      <c r="N15" s="44">
        <f>M15/L15</f>
        <v>1.0068649885583523</v>
      </c>
      <c r="O15" s="27"/>
    </row>
    <row r="16" spans="1:17" ht="31.5" customHeight="1">
      <c r="A16" s="49">
        <v>3</v>
      </c>
      <c r="B16" s="58" t="s">
        <v>7</v>
      </c>
      <c r="C16" s="59"/>
      <c r="D16" s="59"/>
      <c r="E16" s="59"/>
      <c r="F16" s="59"/>
      <c r="G16" s="60"/>
      <c r="H16" s="30"/>
      <c r="I16" s="30"/>
      <c r="J16" s="30"/>
      <c r="K16" s="2"/>
      <c r="L16" s="30"/>
      <c r="M16" s="30"/>
      <c r="N16" s="45"/>
      <c r="O16" s="30"/>
    </row>
    <row r="17" spans="1:15" ht="81.75" customHeight="1">
      <c r="A17" s="48">
        <v>4</v>
      </c>
      <c r="B17" s="1" t="s">
        <v>37</v>
      </c>
      <c r="C17" s="37" t="s">
        <v>46</v>
      </c>
      <c r="D17" s="37" t="s">
        <v>47</v>
      </c>
      <c r="E17" s="37" t="s">
        <v>48</v>
      </c>
      <c r="F17" s="37" t="s">
        <v>51</v>
      </c>
      <c r="G17" s="27" t="s">
        <v>34</v>
      </c>
      <c r="H17" s="15">
        <v>7291.5</v>
      </c>
      <c r="I17" s="15">
        <v>7291.5</v>
      </c>
      <c r="J17" s="16">
        <f>I17/H17</f>
        <v>1</v>
      </c>
      <c r="K17" s="74" t="s">
        <v>73</v>
      </c>
      <c r="L17" s="7">
        <v>100</v>
      </c>
      <c r="M17" s="73">
        <v>100</v>
      </c>
      <c r="N17" s="44">
        <f t="shared" ref="N17:N18" si="0">M17/L17</f>
        <v>1</v>
      </c>
      <c r="O17" s="8"/>
    </row>
    <row r="18" spans="1:15" ht="165.75">
      <c r="A18" s="49">
        <v>5</v>
      </c>
      <c r="B18" s="1" t="s">
        <v>39</v>
      </c>
      <c r="C18" s="37" t="s">
        <v>46</v>
      </c>
      <c r="D18" s="37" t="s">
        <v>49</v>
      </c>
      <c r="E18" s="37" t="s">
        <v>50</v>
      </c>
      <c r="F18" s="37" t="s">
        <v>52</v>
      </c>
      <c r="G18" s="27" t="s">
        <v>34</v>
      </c>
      <c r="H18" s="15">
        <v>13540.1</v>
      </c>
      <c r="I18" s="15">
        <v>13466</v>
      </c>
      <c r="J18" s="16">
        <f t="shared" ref="J18:J21" si="1">I18/H18</f>
        <v>0.99452736685844267</v>
      </c>
      <c r="K18" s="1" t="s">
        <v>36</v>
      </c>
      <c r="L18" s="28">
        <v>73</v>
      </c>
      <c r="M18" s="34">
        <v>73</v>
      </c>
      <c r="N18" s="44">
        <f t="shared" si="0"/>
        <v>1</v>
      </c>
      <c r="O18" s="8"/>
    </row>
    <row r="19" spans="1:15" ht="138" customHeight="1">
      <c r="A19" s="48">
        <v>6</v>
      </c>
      <c r="B19" s="1" t="s">
        <v>40</v>
      </c>
      <c r="C19" s="37" t="s">
        <v>46</v>
      </c>
      <c r="D19" s="37" t="s">
        <v>47</v>
      </c>
      <c r="E19" s="37" t="s">
        <v>61</v>
      </c>
      <c r="F19" s="37" t="s">
        <v>46</v>
      </c>
      <c r="G19" s="27" t="s">
        <v>34</v>
      </c>
      <c r="H19" s="15">
        <v>1495</v>
      </c>
      <c r="I19" s="15">
        <v>1495</v>
      </c>
      <c r="J19" s="16">
        <f t="shared" si="1"/>
        <v>1</v>
      </c>
      <c r="K19" s="1" t="s">
        <v>41</v>
      </c>
      <c r="L19" s="7"/>
      <c r="M19" s="7"/>
      <c r="N19" s="16"/>
      <c r="O19" s="8"/>
    </row>
    <row r="20" spans="1:15" ht="191.25">
      <c r="A20" s="49">
        <v>7</v>
      </c>
      <c r="B20" s="1" t="s">
        <v>38</v>
      </c>
      <c r="C20" s="37" t="s">
        <v>46</v>
      </c>
      <c r="D20" s="37" t="s">
        <v>53</v>
      </c>
      <c r="E20" s="37" t="s">
        <v>54</v>
      </c>
      <c r="F20" s="37" t="s">
        <v>55</v>
      </c>
      <c r="G20" s="27" t="s">
        <v>34</v>
      </c>
      <c r="H20" s="15">
        <v>6000</v>
      </c>
      <c r="I20" s="15">
        <v>5842.6</v>
      </c>
      <c r="J20" s="16">
        <f t="shared" si="1"/>
        <v>0.97376666666666678</v>
      </c>
      <c r="K20" s="39"/>
      <c r="L20" s="7"/>
      <c r="M20" s="7"/>
      <c r="N20" s="16"/>
      <c r="O20" s="8"/>
    </row>
    <row r="21" spans="1:15">
      <c r="A21" s="48">
        <v>8</v>
      </c>
      <c r="B21" s="2" t="s">
        <v>4</v>
      </c>
      <c r="C21" s="2"/>
      <c r="D21" s="2"/>
      <c r="E21" s="2"/>
      <c r="F21" s="2"/>
      <c r="G21" s="7"/>
      <c r="H21" s="17">
        <f>H20+H19+H18+H17</f>
        <v>28326.6</v>
      </c>
      <c r="I21" s="17">
        <f>I20+I19+I18+I17</f>
        <v>28095.1</v>
      </c>
      <c r="J21" s="18">
        <f t="shared" si="1"/>
        <v>0.99182746958689005</v>
      </c>
      <c r="K21" s="39"/>
      <c r="L21" s="7"/>
      <c r="M21" s="7"/>
      <c r="N21" s="16"/>
      <c r="O21" s="8"/>
    </row>
    <row r="22" spans="1:15" ht="25.5" customHeight="1">
      <c r="A22" s="49">
        <v>9</v>
      </c>
      <c r="B22" s="55" t="s">
        <v>6</v>
      </c>
      <c r="C22" s="56"/>
      <c r="D22" s="56"/>
      <c r="E22" s="56"/>
      <c r="F22" s="56"/>
      <c r="G22" s="57"/>
      <c r="H22" s="15"/>
      <c r="I22" s="15"/>
      <c r="J22" s="16"/>
      <c r="K22" s="40"/>
      <c r="L22" s="26"/>
      <c r="M22" s="26"/>
      <c r="N22" s="16"/>
      <c r="O22" s="31"/>
    </row>
    <row r="23" spans="1:15" ht="243.75" customHeight="1">
      <c r="A23" s="48">
        <v>10</v>
      </c>
      <c r="B23" s="1" t="s">
        <v>8</v>
      </c>
      <c r="C23" s="37" t="s">
        <v>46</v>
      </c>
      <c r="D23" s="37" t="s">
        <v>56</v>
      </c>
      <c r="E23" s="37" t="s">
        <v>57</v>
      </c>
      <c r="F23" s="37" t="s">
        <v>51</v>
      </c>
      <c r="G23" s="27" t="s">
        <v>34</v>
      </c>
      <c r="H23" s="15">
        <v>6544.9</v>
      </c>
      <c r="I23" s="15">
        <v>6544.9</v>
      </c>
      <c r="J23" s="16">
        <f>I23/H23</f>
        <v>1</v>
      </c>
      <c r="K23" s="41" t="s">
        <v>43</v>
      </c>
      <c r="L23" s="28">
        <v>40</v>
      </c>
      <c r="M23" s="34">
        <v>35.299999999999997</v>
      </c>
      <c r="N23" s="44">
        <f t="shared" ref="N23:N24" si="2">M23/L23</f>
        <v>0.88249999999999995</v>
      </c>
      <c r="O23" s="50" t="s">
        <v>72</v>
      </c>
    </row>
    <row r="24" spans="1:15" ht="108.75" customHeight="1">
      <c r="A24" s="49">
        <v>11</v>
      </c>
      <c r="B24" s="1" t="s">
        <v>9</v>
      </c>
      <c r="C24" s="37" t="s">
        <v>46</v>
      </c>
      <c r="D24" s="37" t="s">
        <v>56</v>
      </c>
      <c r="E24" s="37" t="s">
        <v>57</v>
      </c>
      <c r="F24" s="37" t="s">
        <v>51</v>
      </c>
      <c r="G24" s="27" t="s">
        <v>34</v>
      </c>
      <c r="H24" s="15">
        <v>97339.3</v>
      </c>
      <c r="I24" s="15">
        <v>97331.6</v>
      </c>
      <c r="J24" s="16">
        <f t="shared" ref="J24:J30" si="3">I24/H24</f>
        <v>0.99992089526018779</v>
      </c>
      <c r="K24" s="41" t="s">
        <v>42</v>
      </c>
      <c r="L24" s="7">
        <v>3.5</v>
      </c>
      <c r="M24" s="46">
        <v>3.5</v>
      </c>
      <c r="N24" s="44">
        <f t="shared" si="2"/>
        <v>1</v>
      </c>
      <c r="O24" s="8"/>
    </row>
    <row r="25" spans="1:15">
      <c r="A25" s="48">
        <v>12</v>
      </c>
      <c r="B25" s="3" t="s">
        <v>4</v>
      </c>
      <c r="C25" s="3"/>
      <c r="D25" s="3"/>
      <c r="E25" s="3"/>
      <c r="F25" s="3"/>
      <c r="G25" s="14"/>
      <c r="H25" s="36">
        <f>H24+H23</f>
        <v>103884.2</v>
      </c>
      <c r="I25" s="36">
        <f>I24+I23</f>
        <v>103876.5</v>
      </c>
      <c r="J25" s="18">
        <f t="shared" si="3"/>
        <v>0.99992587900758734</v>
      </c>
      <c r="K25" s="42"/>
      <c r="L25" s="14"/>
      <c r="M25" s="14"/>
      <c r="N25" s="43"/>
      <c r="O25" s="9"/>
    </row>
    <row r="26" spans="1:15" ht="15" customHeight="1">
      <c r="A26" s="49">
        <v>13</v>
      </c>
      <c r="B26" s="61" t="s">
        <v>5</v>
      </c>
      <c r="C26" s="62"/>
      <c r="D26" s="62"/>
      <c r="E26" s="62"/>
      <c r="F26" s="62"/>
      <c r="G26" s="63"/>
      <c r="H26" s="15"/>
      <c r="I26" s="15"/>
      <c r="J26" s="16"/>
      <c r="K26" s="1"/>
      <c r="L26" s="7"/>
      <c r="M26" s="7"/>
      <c r="N26" s="16"/>
      <c r="O26" s="8"/>
    </row>
    <row r="27" spans="1:15" ht="140.25">
      <c r="A27" s="48">
        <v>14</v>
      </c>
      <c r="B27" s="1" t="s">
        <v>11</v>
      </c>
      <c r="C27" s="37" t="s">
        <v>46</v>
      </c>
      <c r="D27" s="37" t="s">
        <v>58</v>
      </c>
      <c r="E27" s="37" t="s">
        <v>48</v>
      </c>
      <c r="F27" s="37" t="s">
        <v>51</v>
      </c>
      <c r="G27" s="27" t="s">
        <v>34</v>
      </c>
      <c r="H27" s="15">
        <v>39749.5</v>
      </c>
      <c r="I27" s="15">
        <v>39749.5</v>
      </c>
      <c r="J27" s="16">
        <f t="shared" si="3"/>
        <v>1</v>
      </c>
      <c r="K27" s="1" t="s">
        <v>44</v>
      </c>
      <c r="L27" s="28">
        <v>47</v>
      </c>
      <c r="M27" s="34">
        <v>47</v>
      </c>
      <c r="N27" s="44">
        <f t="shared" ref="N27:N28" si="4">M27/L27</f>
        <v>1</v>
      </c>
      <c r="O27" s="8"/>
    </row>
    <row r="28" spans="1:15" ht="76.5">
      <c r="A28" s="49">
        <v>15</v>
      </c>
      <c r="B28" s="1" t="s">
        <v>10</v>
      </c>
      <c r="C28" s="37" t="s">
        <v>46</v>
      </c>
      <c r="D28" s="37" t="s">
        <v>58</v>
      </c>
      <c r="E28" s="37" t="s">
        <v>59</v>
      </c>
      <c r="F28" s="37" t="s">
        <v>60</v>
      </c>
      <c r="G28" s="27" t="s">
        <v>34</v>
      </c>
      <c r="H28" s="15">
        <v>10006</v>
      </c>
      <c r="I28" s="15">
        <v>8091.2</v>
      </c>
      <c r="J28" s="16">
        <f t="shared" si="3"/>
        <v>0.80863481910853485</v>
      </c>
      <c r="K28" s="38" t="s">
        <v>45</v>
      </c>
      <c r="L28" s="28">
        <v>65</v>
      </c>
      <c r="M28" s="34">
        <v>69</v>
      </c>
      <c r="N28" s="44">
        <f t="shared" si="4"/>
        <v>1.0615384615384615</v>
      </c>
      <c r="O28" s="8"/>
    </row>
    <row r="29" spans="1:15">
      <c r="A29" s="48">
        <v>16</v>
      </c>
      <c r="B29" s="2" t="s">
        <v>4</v>
      </c>
      <c r="C29" s="2"/>
      <c r="D29" s="2"/>
      <c r="E29" s="2"/>
      <c r="F29" s="2"/>
      <c r="G29" s="7"/>
      <c r="H29" s="17">
        <f>H27+H28</f>
        <v>49755.5</v>
      </c>
      <c r="I29" s="17">
        <f>I27+I28</f>
        <v>47840.7</v>
      </c>
      <c r="J29" s="18">
        <f t="shared" si="3"/>
        <v>0.9615158123222558</v>
      </c>
      <c r="K29" s="8"/>
      <c r="L29" s="7"/>
      <c r="M29" s="7"/>
      <c r="N29" s="7"/>
      <c r="O29" s="8"/>
    </row>
    <row r="30" spans="1:15">
      <c r="A30" s="49">
        <v>17</v>
      </c>
      <c r="B30" s="10" t="s">
        <v>19</v>
      </c>
      <c r="C30" s="10"/>
      <c r="D30" s="10"/>
      <c r="E30" s="10"/>
      <c r="F30" s="10"/>
      <c r="G30" s="7"/>
      <c r="H30" s="17">
        <f>H29+H25+H21</f>
        <v>181966.30000000002</v>
      </c>
      <c r="I30" s="17">
        <f>I29+I25+I21</f>
        <v>179812.30000000002</v>
      </c>
      <c r="J30" s="18">
        <f t="shared" si="3"/>
        <v>0.98816264330263348</v>
      </c>
      <c r="K30" s="8"/>
      <c r="L30" s="7"/>
      <c r="M30" s="7"/>
      <c r="N30" s="7"/>
      <c r="O30" s="8"/>
    </row>
    <row r="31" spans="1:15">
      <c r="B31" s="19"/>
      <c r="C31" s="19"/>
      <c r="D31" s="19"/>
      <c r="E31" s="19"/>
      <c r="F31" s="19"/>
      <c r="G31" s="20"/>
      <c r="H31" s="21"/>
      <c r="I31" s="21"/>
      <c r="J31" s="22"/>
      <c r="K31" s="23"/>
      <c r="L31" s="20"/>
      <c r="M31" s="20"/>
      <c r="N31" s="20"/>
      <c r="O31" s="23"/>
    </row>
    <row r="32" spans="1:15">
      <c r="A32" s="5" t="s">
        <v>64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5" customHeight="1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ht="19.5" customHeight="1">
      <c r="A35" s="5" t="s">
        <v>65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>
      <c r="A36" s="5" t="s">
        <v>66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5">
      <c r="A37" s="5" t="s">
        <v>67</v>
      </c>
      <c r="B37" s="33"/>
      <c r="C37" s="33"/>
      <c r="D37" s="33"/>
      <c r="E37" s="33"/>
      <c r="F37" s="33"/>
      <c r="G37" s="32"/>
      <c r="H37" s="32"/>
      <c r="I37" s="32"/>
      <c r="J37" s="32"/>
      <c r="K37" s="32"/>
      <c r="L37" s="32"/>
      <c r="M37" s="32"/>
      <c r="N37" s="32"/>
      <c r="O37" s="32"/>
    </row>
    <row r="38" spans="1:15">
      <c r="A38" s="5" t="s">
        <v>68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>
      <c r="A39" s="5" t="s">
        <v>69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5">
      <c r="A40" s="5" t="s">
        <v>70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2" spans="1:15">
      <c r="A42" s="5" t="s">
        <v>71</v>
      </c>
    </row>
    <row r="43" spans="1:15" ht="27.75" customHeight="1">
      <c r="B43" s="47"/>
      <c r="C43" s="47"/>
    </row>
    <row r="44" spans="1:15">
      <c r="B44" s="47"/>
      <c r="C44" s="47"/>
    </row>
    <row r="47" spans="1:15">
      <c r="A47" s="5" t="s">
        <v>74</v>
      </c>
    </row>
  </sheetData>
  <mergeCells count="17">
    <mergeCell ref="M2:O2"/>
    <mergeCell ref="M3:O3"/>
    <mergeCell ref="M4:O4"/>
    <mergeCell ref="M5:O5"/>
    <mergeCell ref="M6:O6"/>
    <mergeCell ref="H11:J11"/>
    <mergeCell ref="K11:O11"/>
    <mergeCell ref="B11:B12"/>
    <mergeCell ref="G11:G12"/>
    <mergeCell ref="B8:O8"/>
    <mergeCell ref="B9:O9"/>
    <mergeCell ref="C11:F11"/>
    <mergeCell ref="B14:G14"/>
    <mergeCell ref="B22:G22"/>
    <mergeCell ref="B16:G16"/>
    <mergeCell ref="B26:G26"/>
    <mergeCell ref="A11:A12"/>
  </mergeCells>
  <pageMargins left="0.11811023622047245" right="0.11811023622047245" top="0.74803149606299213" bottom="0.15748031496062992" header="0.31496062992125984" footer="0.31496062992125984"/>
  <pageSetup paperSize="9" scale="75" fitToHeight="0" orientation="landscape" horizontalDpi="180" verticalDpi="180" r:id="rId1"/>
  <legacyDrawing r:id="rId2"/>
  <oleObjects>
    <oleObject progId="Equation.3" shapeId="1025" r:id="rId3"/>
    <oleObject progId="Equation.3" shapeId="1026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8" sqref="B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2012-02-28T13:21:50Z</dcterms:modified>
</cp:coreProperties>
</file>