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565" firstSheet="14" activeTab="14"/>
  </bookViews>
  <sheets>
    <sheet name="д38" sheetId="16" r:id="rId1"/>
    <sheet name="д40" sheetId="23" r:id="rId2"/>
    <sheet name="д43" sheetId="24" r:id="rId3"/>
    <sheet name="д46" sheetId="25" r:id="rId4"/>
    <sheet name="д49" sheetId="26" r:id="rId5"/>
    <sheet name="д52" sheetId="21" r:id="rId6"/>
    <sheet name="д56" sheetId="27" r:id="rId7"/>
    <sheet name="д60" sheetId="28" r:id="rId8"/>
    <sheet name="д65" sheetId="22" r:id="rId9"/>
    <sheet name="д70" sheetId="29" r:id="rId10"/>
    <sheet name="ю24" sheetId="13" r:id="rId11"/>
    <sheet name="ю26" sheetId="15" r:id="rId12"/>
    <sheet name="ю29" sheetId="4" r:id="rId13"/>
    <sheet name="ю32" sheetId="5" r:id="rId14"/>
    <sheet name="призеры" sheetId="19" r:id="rId15"/>
  </sheets>
  <definedNames>
    <definedName name="_xlnm.Print_Area" localSheetId="12">ю29!$A$1:$FF$53</definedName>
    <definedName name="_xlnm.Print_Area" localSheetId="13">ю32!$A$1:$FF$53</definedName>
  </definedNames>
  <calcPr calcId="125725"/>
</workbook>
</file>

<file path=xl/calcChain.xml><?xml version="1.0" encoding="utf-8"?>
<calcChain xmlns="http://schemas.openxmlformats.org/spreadsheetml/2006/main">
  <c r="AV34" i="29"/>
  <c r="AF34"/>
  <c r="AA20"/>
  <c r="AA19"/>
  <c r="M19"/>
  <c r="AI39"/>
  <c r="L19"/>
  <c r="AH39"/>
  <c r="K19"/>
  <c r="AG39"/>
  <c r="J19"/>
  <c r="AF39"/>
  <c r="AA18"/>
  <c r="BB17"/>
  <c r="BA17"/>
  <c r="AZ17"/>
  <c r="AY17"/>
  <c r="AA17"/>
  <c r="M17"/>
  <c r="AI43"/>
  <c r="L17"/>
  <c r="AH43"/>
  <c r="K17"/>
  <c r="AG43"/>
  <c r="J17"/>
  <c r="AF43"/>
  <c r="AA16"/>
  <c r="BB15"/>
  <c r="BA15"/>
  <c r="AZ15"/>
  <c r="AY15"/>
  <c r="AA15"/>
  <c r="M15"/>
  <c r="AI41"/>
  <c r="L15"/>
  <c r="AH41"/>
  <c r="K15"/>
  <c r="AG41"/>
  <c r="J15"/>
  <c r="AF41"/>
  <c r="BO10"/>
  <c r="BF10"/>
  <c r="AY10"/>
  <c r="AM10"/>
  <c r="AF10"/>
  <c r="W10"/>
  <c r="M10"/>
  <c r="J10"/>
  <c r="AW6"/>
  <c r="AD6"/>
  <c r="I6"/>
  <c r="BC2"/>
  <c r="AJ2"/>
  <c r="M2"/>
  <c r="AV34" i="28"/>
  <c r="AF34"/>
  <c r="AA20"/>
  <c r="AA19"/>
  <c r="M19"/>
  <c r="AI39"/>
  <c r="L19"/>
  <c r="AH39"/>
  <c r="K19"/>
  <c r="AG39"/>
  <c r="J19"/>
  <c r="AF39"/>
  <c r="AA18"/>
  <c r="BB17"/>
  <c r="BA17"/>
  <c r="AZ17"/>
  <c r="AY17"/>
  <c r="AA17"/>
  <c r="M17"/>
  <c r="AI43"/>
  <c r="L17"/>
  <c r="AH43"/>
  <c r="K17"/>
  <c r="AG43"/>
  <c r="J17"/>
  <c r="AF43"/>
  <c r="AA16"/>
  <c r="BB15"/>
  <c r="BA15"/>
  <c r="AZ15"/>
  <c r="AY15"/>
  <c r="AA15"/>
  <c r="M15"/>
  <c r="AI41"/>
  <c r="L15"/>
  <c r="AH41"/>
  <c r="K15"/>
  <c r="AG41"/>
  <c r="J15"/>
  <c r="AF41"/>
  <c r="BO10"/>
  <c r="BF10"/>
  <c r="AY10"/>
  <c r="AM10"/>
  <c r="AF10"/>
  <c r="W10"/>
  <c r="M10"/>
  <c r="J10"/>
  <c r="AW6"/>
  <c r="AD6"/>
  <c r="I6"/>
  <c r="BC2"/>
  <c r="AJ2"/>
  <c r="M2"/>
  <c r="AV34" i="27"/>
  <c r="AF34"/>
  <c r="AA20"/>
  <c r="AA19"/>
  <c r="M19"/>
  <c r="AI39"/>
  <c r="L19"/>
  <c r="AH39"/>
  <c r="K19"/>
  <c r="AG39"/>
  <c r="J19"/>
  <c r="AF39"/>
  <c r="AA18"/>
  <c r="BB17"/>
  <c r="BA17"/>
  <c r="AZ17"/>
  <c r="AY17"/>
  <c r="AA17"/>
  <c r="M17"/>
  <c r="AI43"/>
  <c r="L17"/>
  <c r="AH43"/>
  <c r="K17"/>
  <c r="AG43"/>
  <c r="J17"/>
  <c r="AF43"/>
  <c r="AA16"/>
  <c r="BB15"/>
  <c r="BA15"/>
  <c r="AZ15"/>
  <c r="AY15"/>
  <c r="AA15"/>
  <c r="M15"/>
  <c r="AI41"/>
  <c r="L15"/>
  <c r="AH41"/>
  <c r="K15"/>
  <c r="AG41"/>
  <c r="J15"/>
  <c r="AF41"/>
  <c r="BO10"/>
  <c r="BF10"/>
  <c r="AY10"/>
  <c r="AM10"/>
  <c r="AF10"/>
  <c r="W10"/>
  <c r="M10"/>
  <c r="J10"/>
  <c r="AW6"/>
  <c r="AD6"/>
  <c r="I6"/>
  <c r="BC2"/>
  <c r="AJ2"/>
  <c r="M2"/>
  <c r="AV34" i="26"/>
  <c r="AF34"/>
  <c r="AA20"/>
  <c r="AA19"/>
  <c r="M19"/>
  <c r="AI39"/>
  <c r="L19"/>
  <c r="AH39"/>
  <c r="K19"/>
  <c r="AG39"/>
  <c r="J19"/>
  <c r="AF39"/>
  <c r="AA18"/>
  <c r="BB17"/>
  <c r="BA17"/>
  <c r="AZ17"/>
  <c r="AY17"/>
  <c r="AA17"/>
  <c r="M17"/>
  <c r="AI43"/>
  <c r="L17"/>
  <c r="AH43"/>
  <c r="K17"/>
  <c r="AG43"/>
  <c r="J17"/>
  <c r="AF43"/>
  <c r="AA16"/>
  <c r="BB15"/>
  <c r="BA15"/>
  <c r="AZ15"/>
  <c r="AY15"/>
  <c r="AA15"/>
  <c r="M15"/>
  <c r="AI41"/>
  <c r="L15"/>
  <c r="AH41"/>
  <c r="K15"/>
  <c r="AG41"/>
  <c r="J15"/>
  <c r="AF41"/>
  <c r="BO10"/>
  <c r="BF10"/>
  <c r="AY10"/>
  <c r="AM10"/>
  <c r="AF10"/>
  <c r="W10"/>
  <c r="M10"/>
  <c r="J10"/>
  <c r="AW6"/>
  <c r="AD6"/>
  <c r="I6"/>
  <c r="BC2"/>
  <c r="AJ2"/>
  <c r="M2"/>
  <c r="AV34" i="25"/>
  <c r="AF34"/>
  <c r="AA20"/>
  <c r="AA19"/>
  <c r="M19"/>
  <c r="AI39"/>
  <c r="L19"/>
  <c r="AH39"/>
  <c r="K19"/>
  <c r="AG39"/>
  <c r="J19"/>
  <c r="AF39"/>
  <c r="AA18"/>
  <c r="BB17"/>
  <c r="BA17"/>
  <c r="AZ17"/>
  <c r="AY17"/>
  <c r="AA17"/>
  <c r="M17"/>
  <c r="AI43"/>
  <c r="L17"/>
  <c r="AH43"/>
  <c r="K17"/>
  <c r="AG43"/>
  <c r="J17"/>
  <c r="AF43"/>
  <c r="AA16"/>
  <c r="BB15"/>
  <c r="BA15"/>
  <c r="AZ15"/>
  <c r="AY15"/>
  <c r="AA15"/>
  <c r="M15"/>
  <c r="AI41"/>
  <c r="L15"/>
  <c r="AH41"/>
  <c r="K15"/>
  <c r="AG41"/>
  <c r="J15"/>
  <c r="AF41"/>
  <c r="BO10"/>
  <c r="BF10"/>
  <c r="AY10"/>
  <c r="AM10"/>
  <c r="AF10"/>
  <c r="W10"/>
  <c r="M10"/>
  <c r="J10"/>
  <c r="AW6"/>
  <c r="AD6"/>
  <c r="I6"/>
  <c r="BC2"/>
  <c r="AJ2"/>
  <c r="M2"/>
  <c r="AV34" i="24"/>
  <c r="AF34"/>
  <c r="AA20"/>
  <c r="AA19"/>
  <c r="M19"/>
  <c r="AI39"/>
  <c r="L19"/>
  <c r="AH39"/>
  <c r="K19"/>
  <c r="AG39"/>
  <c r="J19"/>
  <c r="AF39"/>
  <c r="AA18"/>
  <c r="BB17"/>
  <c r="BA17"/>
  <c r="AZ17"/>
  <c r="AY17"/>
  <c r="AA17"/>
  <c r="M17"/>
  <c r="AI43"/>
  <c r="L17"/>
  <c r="AH43"/>
  <c r="K17"/>
  <c r="AG43"/>
  <c r="J17"/>
  <c r="AF43"/>
  <c r="AA16"/>
  <c r="BB15"/>
  <c r="BA15"/>
  <c r="AZ15"/>
  <c r="AY15"/>
  <c r="AA15"/>
  <c r="M15"/>
  <c r="AI41"/>
  <c r="L15"/>
  <c r="AH41"/>
  <c r="K15"/>
  <c r="AG41"/>
  <c r="J15"/>
  <c r="AF41"/>
  <c r="BO10"/>
  <c r="BF10"/>
  <c r="AY10"/>
  <c r="AM10"/>
  <c r="AF10"/>
  <c r="W10"/>
  <c r="M10"/>
  <c r="J10"/>
  <c r="AW6"/>
  <c r="AD6"/>
  <c r="I6"/>
  <c r="BC2"/>
  <c r="AJ2"/>
  <c r="M2"/>
  <c r="AV34" i="23"/>
  <c r="AF34"/>
  <c r="AA20"/>
  <c r="AA19"/>
  <c r="M19"/>
  <c r="AI39"/>
  <c r="L19"/>
  <c r="AH39"/>
  <c r="K19"/>
  <c r="AG39"/>
  <c r="J19"/>
  <c r="AF39"/>
  <c r="AA18"/>
  <c r="BB17"/>
  <c r="BA17"/>
  <c r="AZ17"/>
  <c r="AY17"/>
  <c r="AA17"/>
  <c r="M17"/>
  <c r="AI43"/>
  <c r="L17"/>
  <c r="AH43"/>
  <c r="K17"/>
  <c r="AG43"/>
  <c r="J17"/>
  <c r="AF43"/>
  <c r="AA16"/>
  <c r="BB15"/>
  <c r="BA15"/>
  <c r="AZ15"/>
  <c r="AY15"/>
  <c r="AA15"/>
  <c r="M15"/>
  <c r="AI41"/>
  <c r="L15"/>
  <c r="AH41"/>
  <c r="K15"/>
  <c r="AG41"/>
  <c r="J15"/>
  <c r="AF41"/>
  <c r="BO10"/>
  <c r="BF10"/>
  <c r="AY10"/>
  <c r="AM10"/>
  <c r="AF10"/>
  <c r="W10"/>
  <c r="M10"/>
  <c r="J10"/>
  <c r="AW6"/>
  <c r="AD6"/>
  <c r="I6"/>
  <c r="BC2"/>
  <c r="AJ2"/>
  <c r="M2"/>
  <c r="M2" i="22"/>
  <c r="AJ2"/>
  <c r="BC2"/>
  <c r="I6"/>
  <c r="AD6"/>
  <c r="AW6"/>
  <c r="J10"/>
  <c r="M10"/>
  <c r="W10"/>
  <c r="AF10"/>
  <c r="AM10"/>
  <c r="AY10"/>
  <c r="BF10"/>
  <c r="BO10"/>
  <c r="J15"/>
  <c r="K15"/>
  <c r="L15"/>
  <c r="M15"/>
  <c r="AA15"/>
  <c r="AF15"/>
  <c r="AG15"/>
  <c r="AH15"/>
  <c r="AI15"/>
  <c r="AA16"/>
  <c r="J17"/>
  <c r="AY15"/>
  <c r="K17"/>
  <c r="AZ15"/>
  <c r="L17"/>
  <c r="BA15"/>
  <c r="M17"/>
  <c r="BB15"/>
  <c r="AA17"/>
  <c r="AF17"/>
  <c r="AG17"/>
  <c r="AH17"/>
  <c r="AI17"/>
  <c r="AA18"/>
  <c r="J19"/>
  <c r="AY17"/>
  <c r="K19"/>
  <c r="AZ17"/>
  <c r="L19"/>
  <c r="BA17"/>
  <c r="M19"/>
  <c r="BB17"/>
  <c r="AA19"/>
  <c r="AF19"/>
  <c r="AG19"/>
  <c r="AH19"/>
  <c r="AI19"/>
  <c r="AY19"/>
  <c r="AZ19"/>
  <c r="BA19"/>
  <c r="BB19"/>
  <c r="AA20"/>
  <c r="AF34"/>
  <c r="AV34"/>
  <c r="AF39"/>
  <c r="AG39"/>
  <c r="AH39"/>
  <c r="AI39"/>
  <c r="AF41"/>
  <c r="AG41"/>
  <c r="AH41"/>
  <c r="AI41"/>
  <c r="AF43"/>
  <c r="AG43"/>
  <c r="AH43"/>
  <c r="AI43"/>
  <c r="M2" i="21"/>
  <c r="AJ2"/>
  <c r="BC2"/>
  <c r="I6"/>
  <c r="AD6"/>
  <c r="AW6"/>
  <c r="J10"/>
  <c r="M10"/>
  <c r="W10"/>
  <c r="AF10"/>
  <c r="AM10"/>
  <c r="AY10"/>
  <c r="BF10"/>
  <c r="BO10"/>
  <c r="J15"/>
  <c r="K15"/>
  <c r="L15"/>
  <c r="M15"/>
  <c r="AA15"/>
  <c r="AF15"/>
  <c r="AG15"/>
  <c r="AH15"/>
  <c r="AI15"/>
  <c r="AA16"/>
  <c r="J17"/>
  <c r="AY15"/>
  <c r="K17"/>
  <c r="AZ15"/>
  <c r="L17"/>
  <c r="BA15"/>
  <c r="M17"/>
  <c r="BB15"/>
  <c r="AA17"/>
  <c r="AF17"/>
  <c r="AG17"/>
  <c r="AH17"/>
  <c r="AI17"/>
  <c r="AA18"/>
  <c r="J19"/>
  <c r="AY17"/>
  <c r="K19"/>
  <c r="AZ17"/>
  <c r="L19"/>
  <c r="BA17"/>
  <c r="M19"/>
  <c r="BB17"/>
  <c r="AA19"/>
  <c r="AF19"/>
  <c r="AG19"/>
  <c r="AH19"/>
  <c r="AI19"/>
  <c r="AY19"/>
  <c r="AZ19"/>
  <c r="BA19"/>
  <c r="BB19"/>
  <c r="AA20"/>
  <c r="AF34"/>
  <c r="AV34"/>
  <c r="AF39"/>
  <c r="AG39"/>
  <c r="AH39"/>
  <c r="AI39"/>
  <c r="AF41"/>
  <c r="AG41"/>
  <c r="AH41"/>
  <c r="AI41"/>
  <c r="AF43"/>
  <c r="AG43"/>
  <c r="AH43"/>
  <c r="AI43"/>
  <c r="BO40" i="16"/>
  <c r="AY40"/>
  <c r="AV40"/>
  <c r="AF40"/>
  <c r="AA24"/>
  <c r="AA23"/>
  <c r="M23"/>
  <c r="BB51"/>
  <c r="L23"/>
  <c r="BA51"/>
  <c r="K23"/>
  <c r="AZ51"/>
  <c r="J23"/>
  <c r="AY51"/>
  <c r="AA22"/>
  <c r="BU21"/>
  <c r="BT21"/>
  <c r="BS21"/>
  <c r="BR21"/>
  <c r="AA21"/>
  <c r="M21"/>
  <c r="AI53"/>
  <c r="L21"/>
  <c r="AH53"/>
  <c r="K21"/>
  <c r="AG53"/>
  <c r="J21"/>
  <c r="AF53"/>
  <c r="AA20"/>
  <c r="BB19"/>
  <c r="BA19"/>
  <c r="AZ19"/>
  <c r="AY19"/>
  <c r="AA19"/>
  <c r="M19"/>
  <c r="AI51"/>
  <c r="L19"/>
  <c r="AH51"/>
  <c r="K19"/>
  <c r="AG51"/>
  <c r="J19"/>
  <c r="AF51"/>
  <c r="AA18"/>
  <c r="BU17"/>
  <c r="BT17"/>
  <c r="BS17"/>
  <c r="BR17"/>
  <c r="AA17"/>
  <c r="M17"/>
  <c r="BB53"/>
  <c r="L17"/>
  <c r="BA53"/>
  <c r="K17"/>
  <c r="AZ53"/>
  <c r="J17"/>
  <c r="AY53"/>
  <c r="AA16"/>
  <c r="BU15"/>
  <c r="BT15"/>
  <c r="BS15"/>
  <c r="BR15"/>
  <c r="BB15"/>
  <c r="BA15"/>
  <c r="AZ15"/>
  <c r="AY15"/>
  <c r="AA15"/>
  <c r="M15"/>
  <c r="BB47"/>
  <c r="L15"/>
  <c r="BA47"/>
  <c r="K15"/>
  <c r="AZ47"/>
  <c r="J15"/>
  <c r="AY47"/>
  <c r="CH10"/>
  <c r="BR10"/>
  <c r="BO10"/>
  <c r="AY10"/>
  <c r="AF10"/>
  <c r="W10"/>
  <c r="N10"/>
  <c r="J10"/>
  <c r="I6"/>
  <c r="AA18" i="15"/>
  <c r="AA17"/>
  <c r="M17"/>
  <c r="BB17"/>
  <c r="L17"/>
  <c r="BA17"/>
  <c r="K17"/>
  <c r="AZ17"/>
  <c r="J17"/>
  <c r="AY17"/>
  <c r="AA16"/>
  <c r="BB15"/>
  <c r="BA15"/>
  <c r="AZ15"/>
  <c r="AY15"/>
  <c r="AA15"/>
  <c r="M15"/>
  <c r="BB19"/>
  <c r="L15"/>
  <c r="BA19"/>
  <c r="K15"/>
  <c r="AZ19"/>
  <c r="J15"/>
  <c r="AY19"/>
  <c r="BO10"/>
  <c r="BF10"/>
  <c r="AY10"/>
  <c r="AM10"/>
  <c r="AF10"/>
  <c r="W10"/>
  <c r="M10"/>
  <c r="J10"/>
  <c r="AW6"/>
  <c r="AD6"/>
  <c r="I6"/>
  <c r="BC2"/>
  <c r="AJ2"/>
  <c r="M2"/>
  <c r="AV40" i="13"/>
  <c r="AF40"/>
  <c r="AA22"/>
  <c r="AA21"/>
  <c r="M21"/>
  <c r="AI51"/>
  <c r="L21"/>
  <c r="AH51"/>
  <c r="K21"/>
  <c r="AG51"/>
  <c r="J21"/>
  <c r="AF51"/>
  <c r="AA20"/>
  <c r="AA19"/>
  <c r="M19"/>
  <c r="AI47"/>
  <c r="L19"/>
  <c r="AH47"/>
  <c r="K19"/>
  <c r="AG47"/>
  <c r="J19"/>
  <c r="AF47"/>
  <c r="AA18"/>
  <c r="BB17"/>
  <c r="BA17"/>
  <c r="AZ17"/>
  <c r="AY17"/>
  <c r="AA17"/>
  <c r="M17"/>
  <c r="AI49"/>
  <c r="L17"/>
  <c r="AH49"/>
  <c r="K17"/>
  <c r="AG49"/>
  <c r="J17"/>
  <c r="AF49"/>
  <c r="AA16"/>
  <c r="AA15"/>
  <c r="M15"/>
  <c r="AI45"/>
  <c r="L15"/>
  <c r="AH45"/>
  <c r="K15"/>
  <c r="AG45"/>
  <c r="J15"/>
  <c r="AF45"/>
  <c r="BO10"/>
  <c r="AY10"/>
  <c r="AF10"/>
  <c r="W10"/>
  <c r="N10"/>
  <c r="J10"/>
  <c r="I6"/>
  <c r="AD6"/>
  <c r="AW6"/>
  <c r="M2"/>
  <c r="AG52" i="5"/>
  <c r="AD32"/>
  <c r="AT32"/>
  <c r="AV31"/>
  <c r="AD31"/>
  <c r="AT31"/>
  <c r="M31"/>
  <c r="AK31"/>
  <c r="L31"/>
  <c r="AJ31"/>
  <c r="K31"/>
  <c r="AI31"/>
  <c r="J31"/>
  <c r="AH31"/>
  <c r="AD30"/>
  <c r="AT30"/>
  <c r="AV29"/>
  <c r="AD29"/>
  <c r="AT29"/>
  <c r="M29"/>
  <c r="AK29"/>
  <c r="L29"/>
  <c r="AJ29"/>
  <c r="K29"/>
  <c r="AI29"/>
  <c r="J29"/>
  <c r="AH29"/>
  <c r="AD28"/>
  <c r="AT28"/>
  <c r="BU27"/>
  <c r="AV27"/>
  <c r="AD27"/>
  <c r="AT27"/>
  <c r="M27"/>
  <c r="AK27"/>
  <c r="L27"/>
  <c r="AJ27"/>
  <c r="K27"/>
  <c r="AI27"/>
  <c r="J27"/>
  <c r="AH27"/>
  <c r="AD26"/>
  <c r="AT26"/>
  <c r="BU25"/>
  <c r="AV25"/>
  <c r="AD25"/>
  <c r="AT25"/>
  <c r="M25"/>
  <c r="AK25"/>
  <c r="L25"/>
  <c r="AJ25"/>
  <c r="K25"/>
  <c r="AI25"/>
  <c r="J25"/>
  <c r="AH25"/>
  <c r="AD24"/>
  <c r="AT24"/>
  <c r="AV23"/>
  <c r="AD23"/>
  <c r="AT23"/>
  <c r="M23"/>
  <c r="BU23"/>
  <c r="L23"/>
  <c r="BT23"/>
  <c r="K23"/>
  <c r="BS23"/>
  <c r="J23"/>
  <c r="BR23"/>
  <c r="AD22"/>
  <c r="AT22"/>
  <c r="AV21"/>
  <c r="AD21"/>
  <c r="AT21"/>
  <c r="M21"/>
  <c r="BU21"/>
  <c r="L21"/>
  <c r="BT21"/>
  <c r="K21"/>
  <c r="BS21"/>
  <c r="J21"/>
  <c r="BR21"/>
  <c r="AD20"/>
  <c r="AT20"/>
  <c r="DZ19"/>
  <c r="DC19"/>
  <c r="DG19"/>
  <c r="CN19"/>
  <c r="BB19"/>
  <c r="BA19"/>
  <c r="AZ19"/>
  <c r="AY19"/>
  <c r="AV19"/>
  <c r="AD19"/>
  <c r="AT19"/>
  <c r="M19"/>
  <c r="BU19"/>
  <c r="L19"/>
  <c r="BT19"/>
  <c r="K19"/>
  <c r="BS19"/>
  <c r="J19"/>
  <c r="BR19"/>
  <c r="AD18"/>
  <c r="AT18"/>
  <c r="DZ17"/>
  <c r="DC17"/>
  <c r="DG17"/>
  <c r="CN17"/>
  <c r="BB17"/>
  <c r="BA17"/>
  <c r="AZ17"/>
  <c r="AY17"/>
  <c r="AV17"/>
  <c r="AD17"/>
  <c r="AT17"/>
  <c r="M17"/>
  <c r="BU17"/>
  <c r="L17"/>
  <c r="BT17"/>
  <c r="K17"/>
  <c r="BS17"/>
  <c r="J17"/>
  <c r="BR17"/>
  <c r="AD16"/>
  <c r="AT16"/>
  <c r="ES15"/>
  <c r="DZ15"/>
  <c r="DG15"/>
  <c r="CN15"/>
  <c r="BB15"/>
  <c r="BA15"/>
  <c r="AZ15"/>
  <c r="AY15"/>
  <c r="AV15"/>
  <c r="AD15"/>
  <c r="AT15"/>
  <c r="M15"/>
  <c r="BU15"/>
  <c r="L15"/>
  <c r="BT15"/>
  <c r="K15"/>
  <c r="BS15"/>
  <c r="J15"/>
  <c r="BR15"/>
  <c r="AD14"/>
  <c r="AT14"/>
  <c r="ES13"/>
  <c r="DZ13"/>
  <c r="DG13"/>
  <c r="CN13"/>
  <c r="BB13"/>
  <c r="BA13"/>
  <c r="AZ13"/>
  <c r="AY13"/>
  <c r="AV13"/>
  <c r="AD13"/>
  <c r="AT13"/>
  <c r="M13"/>
  <c r="BU13"/>
  <c r="L13"/>
  <c r="BT13"/>
  <c r="K13"/>
  <c r="BS13"/>
  <c r="J13"/>
  <c r="BR13"/>
  <c r="FF8"/>
  <c r="EP8"/>
  <c r="EM8"/>
  <c r="DW8"/>
  <c r="DT8"/>
  <c r="DD8"/>
  <c r="DA8"/>
  <c r="CK8"/>
  <c r="CH8"/>
  <c r="BR8"/>
  <c r="AY8"/>
  <c r="AQ8"/>
  <c r="AL8"/>
  <c r="AH8"/>
  <c r="N8"/>
  <c r="J8"/>
  <c r="AG6"/>
  <c r="I5"/>
  <c r="AG5"/>
  <c r="AK2"/>
  <c r="K2"/>
  <c r="AG52" i="4"/>
  <c r="AG50"/>
  <c r="AD32"/>
  <c r="AT32"/>
  <c r="AV31"/>
  <c r="AD31"/>
  <c r="AT31"/>
  <c r="M31"/>
  <c r="AK31"/>
  <c r="L31"/>
  <c r="AJ31"/>
  <c r="K31"/>
  <c r="AI31"/>
  <c r="J31"/>
  <c r="AH31"/>
  <c r="AD30"/>
  <c r="AT30"/>
  <c r="AV29"/>
  <c r="AD29"/>
  <c r="AT29"/>
  <c r="M29"/>
  <c r="AK29"/>
  <c r="L29"/>
  <c r="AJ29"/>
  <c r="K29"/>
  <c r="AI29"/>
  <c r="J29"/>
  <c r="AH29"/>
  <c r="AD28"/>
  <c r="AT28"/>
  <c r="BU27"/>
  <c r="AV27"/>
  <c r="AD27"/>
  <c r="AT27"/>
  <c r="M27"/>
  <c r="AK27"/>
  <c r="L27"/>
  <c r="AJ27"/>
  <c r="K27"/>
  <c r="AI27"/>
  <c r="J27"/>
  <c r="AH27"/>
  <c r="AD26"/>
  <c r="AT26"/>
  <c r="BU25"/>
  <c r="AV25"/>
  <c r="AD25"/>
  <c r="AT25"/>
  <c r="M25"/>
  <c r="AK25"/>
  <c r="L25"/>
  <c r="AJ25"/>
  <c r="K25"/>
  <c r="AI25"/>
  <c r="J25"/>
  <c r="AH25"/>
  <c r="AD24"/>
  <c r="AT24"/>
  <c r="AV23"/>
  <c r="AD23"/>
  <c r="AT23"/>
  <c r="M23"/>
  <c r="BU23"/>
  <c r="L23"/>
  <c r="BT23"/>
  <c r="K23"/>
  <c r="BS23"/>
  <c r="J23"/>
  <c r="BR23"/>
  <c r="AD22"/>
  <c r="AT22"/>
  <c r="AV21"/>
  <c r="AD21"/>
  <c r="AT21"/>
  <c r="M21"/>
  <c r="BU21"/>
  <c r="L21"/>
  <c r="BT21"/>
  <c r="K21"/>
  <c r="BS21"/>
  <c r="J21"/>
  <c r="BR21"/>
  <c r="AD20"/>
  <c r="AT20"/>
  <c r="DZ19"/>
  <c r="DC19"/>
  <c r="DG19"/>
  <c r="CN19"/>
  <c r="BB19"/>
  <c r="BA19"/>
  <c r="AZ19"/>
  <c r="AY19"/>
  <c r="AV19"/>
  <c r="AD19"/>
  <c r="AT19"/>
  <c r="M19"/>
  <c r="BU19"/>
  <c r="L19"/>
  <c r="BT19"/>
  <c r="K19"/>
  <c r="BS19"/>
  <c r="J19"/>
  <c r="BR19"/>
  <c r="AD18"/>
  <c r="AT18"/>
  <c r="DZ17"/>
  <c r="DC17"/>
  <c r="DG17"/>
  <c r="CN17"/>
  <c r="BB17"/>
  <c r="BA17"/>
  <c r="AZ17"/>
  <c r="AY17"/>
  <c r="AV17"/>
  <c r="AD17"/>
  <c r="AT17"/>
  <c r="M17"/>
  <c r="BU17"/>
  <c r="L17"/>
  <c r="BT17"/>
  <c r="K17"/>
  <c r="BS17"/>
  <c r="J17"/>
  <c r="BR17"/>
  <c r="AD16"/>
  <c r="AT16"/>
  <c r="ES15"/>
  <c r="DZ15"/>
  <c r="DG15"/>
  <c r="CN15"/>
  <c r="BB15"/>
  <c r="BA15"/>
  <c r="AZ15"/>
  <c r="AY15"/>
  <c r="AV15"/>
  <c r="AD15"/>
  <c r="AT15"/>
  <c r="M15"/>
  <c r="BU15"/>
  <c r="L15"/>
  <c r="BT15"/>
  <c r="K15"/>
  <c r="BS15"/>
  <c r="J15"/>
  <c r="BR15"/>
  <c r="AD14"/>
  <c r="AT14"/>
  <c r="ES13"/>
  <c r="DZ13"/>
  <c r="DG13"/>
  <c r="CN13"/>
  <c r="BB13"/>
  <c r="BA13"/>
  <c r="AZ13"/>
  <c r="AY13"/>
  <c r="AV13"/>
  <c r="AD13"/>
  <c r="AT13"/>
  <c r="M13"/>
  <c r="BU13"/>
  <c r="L13"/>
  <c r="BT13"/>
  <c r="K13"/>
  <c r="BS13"/>
  <c r="J13"/>
  <c r="BR13"/>
  <c r="FF8"/>
  <c r="EP8"/>
  <c r="EM8"/>
  <c r="DW8"/>
  <c r="DT8"/>
  <c r="DD8"/>
  <c r="DA8"/>
  <c r="CK8"/>
  <c r="CH8"/>
  <c r="BR8"/>
  <c r="AY8"/>
  <c r="AQ8"/>
  <c r="AL8"/>
  <c r="AH8"/>
  <c r="N8"/>
  <c r="J8"/>
  <c r="AG6"/>
  <c r="I5"/>
  <c r="AG5"/>
  <c r="AK2"/>
  <c r="K2"/>
  <c r="AF15" i="29"/>
  <c r="AG15"/>
  <c r="AH15"/>
  <c r="AI15"/>
  <c r="AF17"/>
  <c r="AG17"/>
  <c r="AH17"/>
  <c r="AI17"/>
  <c r="AF19"/>
  <c r="AG19"/>
  <c r="AH19"/>
  <c r="AI19"/>
  <c r="AY19"/>
  <c r="AZ19"/>
  <c r="BA19"/>
  <c r="BB19"/>
  <c r="AF15" i="28"/>
  <c r="AG15"/>
  <c r="AH15"/>
  <c r="AI15"/>
  <c r="AF17"/>
  <c r="AG17"/>
  <c r="AH17"/>
  <c r="AI17"/>
  <c r="AF19"/>
  <c r="AG19"/>
  <c r="AH19"/>
  <c r="AI19"/>
  <c r="AY19"/>
  <c r="AZ19"/>
  <c r="BA19"/>
  <c r="BB19"/>
  <c r="AF15" i="27"/>
  <c r="AG15"/>
  <c r="AH15"/>
  <c r="AI15"/>
  <c r="AF17"/>
  <c r="AG17"/>
  <c r="AH17"/>
  <c r="AI17"/>
  <c r="AF19"/>
  <c r="AG19"/>
  <c r="AH19"/>
  <c r="AI19"/>
  <c r="AY19"/>
  <c r="AZ19"/>
  <c r="BA19"/>
  <c r="BB19"/>
  <c r="AF15" i="26"/>
  <c r="AG15"/>
  <c r="AH15"/>
  <c r="AI15"/>
  <c r="AF17"/>
  <c r="AG17"/>
  <c r="AH17"/>
  <c r="AI17"/>
  <c r="AF19"/>
  <c r="AG19"/>
  <c r="AH19"/>
  <c r="AI19"/>
  <c r="AY19"/>
  <c r="AZ19"/>
  <c r="BA19"/>
  <c r="BB19"/>
  <c r="AF15" i="25"/>
  <c r="AG15"/>
  <c r="AH15"/>
  <c r="AI15"/>
  <c r="AF17"/>
  <c r="AG17"/>
  <c r="AH17"/>
  <c r="AI17"/>
  <c r="AF19"/>
  <c r="AG19"/>
  <c r="AH19"/>
  <c r="AI19"/>
  <c r="AY19"/>
  <c r="AZ19"/>
  <c r="BA19"/>
  <c r="BB19"/>
  <c r="AF15" i="24"/>
  <c r="AG15"/>
  <c r="AH15"/>
  <c r="AI15"/>
  <c r="AF17"/>
  <c r="AG17"/>
  <c r="AH17"/>
  <c r="AI17"/>
  <c r="AF19"/>
  <c r="AG19"/>
  <c r="AH19"/>
  <c r="AI19"/>
  <c r="AY19"/>
  <c r="AZ19"/>
  <c r="BA19"/>
  <c r="BB19"/>
  <c r="AF15" i="23"/>
  <c r="AG15"/>
  <c r="AH15"/>
  <c r="AI15"/>
  <c r="AF17"/>
  <c r="AG17"/>
  <c r="AH17"/>
  <c r="AI17"/>
  <c r="AF19"/>
  <c r="AG19"/>
  <c r="AH19"/>
  <c r="AI19"/>
  <c r="AY19"/>
  <c r="AZ19"/>
  <c r="BA19"/>
  <c r="BB19"/>
  <c r="AF15" i="16"/>
  <c r="AG15"/>
  <c r="AH15"/>
  <c r="AI15"/>
  <c r="AF17"/>
  <c r="AG17"/>
  <c r="AH17"/>
  <c r="AI17"/>
  <c r="AY17"/>
  <c r="AZ17"/>
  <c r="BA17"/>
  <c r="BB17"/>
  <c r="AF19"/>
  <c r="AG19"/>
  <c r="AH19"/>
  <c r="AI19"/>
  <c r="BR19"/>
  <c r="BS19"/>
  <c r="BT19"/>
  <c r="BU19"/>
  <c r="AF21"/>
  <c r="AG21"/>
  <c r="AH21"/>
  <c r="AI21"/>
  <c r="AY21"/>
  <c r="AZ21"/>
  <c r="BA21"/>
  <c r="BB21"/>
  <c r="AF23"/>
  <c r="AG23"/>
  <c r="AH23"/>
  <c r="AI23"/>
  <c r="AY23"/>
  <c r="AZ23"/>
  <c r="BA23"/>
  <c r="BB23"/>
  <c r="BR23"/>
  <c r="BS23"/>
  <c r="BT23"/>
  <c r="BU23"/>
  <c r="AF45"/>
  <c r="AG45"/>
  <c r="AH45"/>
  <c r="AI45"/>
  <c r="AY45"/>
  <c r="AZ45"/>
  <c r="BA45"/>
  <c r="BB45"/>
  <c r="AF47"/>
  <c r="AG47"/>
  <c r="AH47"/>
  <c r="AI47"/>
  <c r="AF49"/>
  <c r="AG49"/>
  <c r="AH49"/>
  <c r="AI49"/>
  <c r="AY49"/>
  <c r="AZ49"/>
  <c r="BA49"/>
  <c r="BB49"/>
  <c r="AF15" i="15"/>
  <c r="AG15"/>
  <c r="AH15"/>
  <c r="AI15"/>
  <c r="AF17"/>
  <c r="AG17"/>
  <c r="AH17"/>
  <c r="AI17"/>
  <c r="AF15" i="13"/>
  <c r="AG15"/>
  <c r="AH15"/>
  <c r="AI15"/>
  <c r="AY15"/>
  <c r="AZ15"/>
  <c r="BA15"/>
  <c r="BB15"/>
  <c r="AF17"/>
  <c r="AG17"/>
  <c r="AH17"/>
  <c r="AI17"/>
  <c r="AF19"/>
  <c r="AG19"/>
  <c r="AH19"/>
  <c r="AI19"/>
  <c r="AY19"/>
  <c r="AZ19"/>
  <c r="BA19"/>
  <c r="BB19"/>
  <c r="AF21"/>
  <c r="AG21"/>
  <c r="AH21"/>
  <c r="AI21"/>
  <c r="AY21"/>
  <c r="AZ21"/>
  <c r="BA21"/>
  <c r="BB21"/>
  <c r="AH13" i="5"/>
  <c r="AI13"/>
  <c r="AJ13"/>
  <c r="AK13"/>
  <c r="CK13"/>
  <c r="CL13"/>
  <c r="CM13"/>
  <c r="DD13"/>
  <c r="DE13"/>
  <c r="DF13"/>
  <c r="DW13"/>
  <c r="DX13"/>
  <c r="DY13"/>
  <c r="EP13"/>
  <c r="EQ13"/>
  <c r="ER13"/>
  <c r="AH15"/>
  <c r="AI15"/>
  <c r="AJ15"/>
  <c r="AK15"/>
  <c r="CK15"/>
  <c r="CL15"/>
  <c r="CM15"/>
  <c r="DD15"/>
  <c r="DE15"/>
  <c r="DF15"/>
  <c r="DW15"/>
  <c r="DX15"/>
  <c r="DY15"/>
  <c r="EP15"/>
  <c r="EQ15"/>
  <c r="ER15"/>
  <c r="AH17"/>
  <c r="AI17"/>
  <c r="AJ17"/>
  <c r="AK17"/>
  <c r="CK17"/>
  <c r="CL17"/>
  <c r="CM17"/>
  <c r="DD17"/>
  <c r="DE17"/>
  <c r="DF17"/>
  <c r="DW17"/>
  <c r="DX17"/>
  <c r="DY17"/>
  <c r="AH19"/>
  <c r="AI19"/>
  <c r="AJ19"/>
  <c r="AK19"/>
  <c r="CK19"/>
  <c r="CL19"/>
  <c r="CM19"/>
  <c r="DD19"/>
  <c r="DE19"/>
  <c r="DF19"/>
  <c r="DW19"/>
  <c r="DX19"/>
  <c r="DY19"/>
  <c r="AH21"/>
  <c r="AI21"/>
  <c r="AJ21"/>
  <c r="AK21"/>
  <c r="AH23"/>
  <c r="AI23"/>
  <c r="AJ23"/>
  <c r="AK23"/>
  <c r="BR25"/>
  <c r="BS25"/>
  <c r="BT25"/>
  <c r="BR27"/>
  <c r="BS27"/>
  <c r="BT27"/>
  <c r="AH13" i="4"/>
  <c r="AI13"/>
  <c r="AJ13"/>
  <c r="AK13"/>
  <c r="CK13"/>
  <c r="CL13"/>
  <c r="CM13"/>
  <c r="DD13"/>
  <c r="DE13"/>
  <c r="DF13"/>
  <c r="DW13"/>
  <c r="DX13"/>
  <c r="DY13"/>
  <c r="EP13"/>
  <c r="EQ13"/>
  <c r="ER13"/>
  <c r="AH15"/>
  <c r="AI15"/>
  <c r="AJ15"/>
  <c r="AK15"/>
  <c r="CK15"/>
  <c r="CL15"/>
  <c r="CM15"/>
  <c r="DD15"/>
  <c r="DE15"/>
  <c r="DF15"/>
  <c r="DW15"/>
  <c r="DX15"/>
  <c r="DY15"/>
  <c r="EP15"/>
  <c r="EQ15"/>
  <c r="ER15"/>
  <c r="AH17"/>
  <c r="AI17"/>
  <c r="AJ17"/>
  <c r="AK17"/>
  <c r="CK17"/>
  <c r="CL17"/>
  <c r="CM17"/>
  <c r="DD17"/>
  <c r="DE17"/>
  <c r="DF17"/>
  <c r="DW17"/>
  <c r="DX17"/>
  <c r="DY17"/>
  <c r="AH19"/>
  <c r="AI19"/>
  <c r="AJ19"/>
  <c r="AK19"/>
  <c r="CK19"/>
  <c r="CL19"/>
  <c r="CM19"/>
  <c r="DD19"/>
  <c r="DE19"/>
  <c r="DF19"/>
  <c r="DW19"/>
  <c r="DX19"/>
  <c r="DY19"/>
  <c r="AH21"/>
  <c r="AI21"/>
  <c r="AJ21"/>
  <c r="AK21"/>
  <c r="AH23"/>
  <c r="AI23"/>
  <c r="AJ23"/>
  <c r="AK23"/>
  <c r="BR25"/>
  <c r="BS25"/>
  <c r="BT25"/>
  <c r="BR27"/>
  <c r="BS27"/>
  <c r="BT27"/>
</calcChain>
</file>

<file path=xl/sharedStrings.xml><?xml version="1.0" encoding="utf-8"?>
<sst xmlns="http://schemas.openxmlformats.org/spreadsheetml/2006/main" count="1973" uniqueCount="248">
  <si>
    <t>ФЕДЕРАЦИЯ    СПОРТИВНОЙ    БОРЬБЫ    РОССИИ</t>
  </si>
  <si>
    <t>ФЕДЕРАЦИЯ  СПОРТИВНОЙ  БОРЬБЫ  РОССИИ</t>
  </si>
  <si>
    <t>ФЕДЕРАЦИЯ ВОЛЬНОЙ БОРЬБЫ ЛИПЕЦКОЙ ОБЛАСТИ</t>
  </si>
  <si>
    <t>ПРОТОКОЛ   ВЗВЕШИВАНИЯ</t>
  </si>
  <si>
    <t>ПРОТОКОЛ</t>
  </si>
  <si>
    <t>СУДЕЙСКИЙ ПРОТОКОЛ</t>
  </si>
  <si>
    <t>Начало взвешивания____час.____мин.</t>
  </si>
  <si>
    <t>Конец взвешивания  ____час.____мин.</t>
  </si>
  <si>
    <t>Кваллификационный круг</t>
  </si>
  <si>
    <t>Ковер</t>
  </si>
  <si>
    <t>B</t>
  </si>
  <si>
    <t>1\4 финала</t>
  </si>
  <si>
    <t>1\2 финала</t>
  </si>
  <si>
    <t>Утешит.-1круг</t>
  </si>
  <si>
    <t>финалы за 3-и места</t>
  </si>
  <si>
    <t>финалы за 1-2 места</t>
  </si>
  <si>
    <t>№пп.</t>
  </si>
  <si>
    <t>№ по жребию</t>
  </si>
  <si>
    <t>Проц. №</t>
  </si>
  <si>
    <t>Ф.И.О.</t>
  </si>
  <si>
    <t>Год рождения</t>
  </si>
  <si>
    <t>Спорт. Разряд</t>
  </si>
  <si>
    <t>Страна, город, организация</t>
  </si>
  <si>
    <t>Вес участника</t>
  </si>
  <si>
    <t>№жреб.</t>
  </si>
  <si>
    <t>Ф. И. О.</t>
  </si>
  <si>
    <t>Год  рождеия.</t>
  </si>
  <si>
    <t>Город, организация</t>
  </si>
  <si>
    <t>Результаты  встреч  по  кругам</t>
  </si>
  <si>
    <t>Круг выбыт.</t>
  </si>
  <si>
    <t>Очки</t>
  </si>
  <si>
    <t>Место</t>
  </si>
  <si>
    <t>Год  рождения</t>
  </si>
  <si>
    <t>кваллиф.</t>
  </si>
  <si>
    <t>1\4</t>
  </si>
  <si>
    <t>1\2</t>
  </si>
  <si>
    <t>ФИНАЛ</t>
  </si>
  <si>
    <t>победитель</t>
  </si>
  <si>
    <t>№ пары</t>
  </si>
  <si>
    <t>Оценка приемов по периодам</t>
  </si>
  <si>
    <t>Время</t>
  </si>
  <si>
    <t>технич. баллы</t>
  </si>
  <si>
    <t>Результ.</t>
  </si>
  <si>
    <t>Судьи</t>
  </si>
  <si>
    <t>квал.</t>
  </si>
  <si>
    <t>Ф</t>
  </si>
  <si>
    <t>ут-1</t>
  </si>
  <si>
    <t>ф-3</t>
  </si>
  <si>
    <t>I</t>
  </si>
  <si>
    <t>II</t>
  </si>
  <si>
    <t>III</t>
  </si>
  <si>
    <t>Руководитель ковра:____________</t>
  </si>
  <si>
    <t>Главный секретарь:_________________</t>
  </si>
  <si>
    <t>Время:_____часов _____мин.</t>
  </si>
  <si>
    <t>Врач_____________</t>
  </si>
  <si>
    <t>Секретарь_____________</t>
  </si>
  <si>
    <t>финалы за 3 места</t>
  </si>
  <si>
    <t>Судья____________</t>
  </si>
  <si>
    <t>Главный секретарь:                                                                              судья РК,   Подосинников А. Ю./Липецк/</t>
  </si>
  <si>
    <t>1\8</t>
  </si>
  <si>
    <t>Первенство Липецкой области по вольной борьбе среди юношей и девушек 1995-2000гг.р.</t>
  </si>
  <si>
    <r>
      <t>Вес</t>
    </r>
    <r>
      <rPr>
        <b/>
        <sz val="18"/>
        <rFont val="Arial Cyr"/>
        <family val="2"/>
        <charset val="204"/>
      </rPr>
      <t xml:space="preserve"> 29 </t>
    </r>
    <r>
      <rPr>
        <sz val="14"/>
        <rFont val="Arial Cyr"/>
        <family val="2"/>
        <charset val="204"/>
      </rPr>
      <t>кг.</t>
    </r>
  </si>
  <si>
    <t>20.01.12г.</t>
  </si>
  <si>
    <t>Журкин Игорь</t>
  </si>
  <si>
    <t>Борино окдюсш</t>
  </si>
  <si>
    <t>Хахти Дмитрий</t>
  </si>
  <si>
    <t>Лебедев Виктор</t>
  </si>
  <si>
    <t>Мацнев Дмитрий</t>
  </si>
  <si>
    <t>Горбатов Герман</t>
  </si>
  <si>
    <t>Грязи окдюсш</t>
  </si>
  <si>
    <t>Ошурко Алексей</t>
  </si>
  <si>
    <t>Кудинов Игорь</t>
  </si>
  <si>
    <t>Матырский</t>
  </si>
  <si>
    <t>Туманов Артем</t>
  </si>
  <si>
    <t>Дубровский Евгений</t>
  </si>
  <si>
    <t>Попов Максим</t>
  </si>
  <si>
    <r>
      <t>Вес</t>
    </r>
    <r>
      <rPr>
        <b/>
        <sz val="18"/>
        <rFont val="Arial Cyr"/>
        <family val="2"/>
        <charset val="204"/>
      </rPr>
      <t xml:space="preserve"> 32 </t>
    </r>
    <r>
      <rPr>
        <sz val="14"/>
        <rFont val="Arial Cyr"/>
        <family val="2"/>
        <charset val="204"/>
      </rPr>
      <t>кг.</t>
    </r>
  </si>
  <si>
    <t>Главный судья:                                                                        судья РК,    Конопкин С. Б. /Липецк/</t>
  </si>
  <si>
    <t>Усубян Ширин</t>
  </si>
  <si>
    <t>Амоян Амат</t>
  </si>
  <si>
    <t>Кирцхалия Дмитрий</t>
  </si>
  <si>
    <t>Лапшин Артем</t>
  </si>
  <si>
    <t>Грязи ДООЦ</t>
  </si>
  <si>
    <t>Прилепин Кирилл</t>
  </si>
  <si>
    <t>Каликино окдюсш</t>
  </si>
  <si>
    <t>Митрохин Артем</t>
  </si>
  <si>
    <t>Ширяев Александр</t>
  </si>
  <si>
    <t>Задонских Данил</t>
  </si>
  <si>
    <t>Пастухов Денис</t>
  </si>
  <si>
    <t>Зверев Артем</t>
  </si>
  <si>
    <t>Усмань окдюсш</t>
  </si>
  <si>
    <t>Волокитин Александр</t>
  </si>
  <si>
    <t>Аулов Сергей</t>
  </si>
  <si>
    <t>Золотарев Николай</t>
  </si>
  <si>
    <t>Сметанников Михаил</t>
  </si>
  <si>
    <t>Главный судья                                                                                        судья РК,   Конопкин С.Б. /Липецк/</t>
  </si>
  <si>
    <t>20.01.2012г.</t>
  </si>
  <si>
    <t>Первенство Липецкой области по вольной борьбе среди юношей и девушек 1995-2000г.р.</t>
  </si>
  <si>
    <t>Андреев Никита</t>
  </si>
  <si>
    <t>Хрипунков Игорь</t>
  </si>
  <si>
    <t>Шахбулатов Мусхаб</t>
  </si>
  <si>
    <t>Попов Александр</t>
  </si>
  <si>
    <t>сдюшор9 Сокол</t>
  </si>
  <si>
    <t>Воропаев Александр</t>
  </si>
  <si>
    <t>Слесар Никита</t>
  </si>
  <si>
    <t>Мухин Денис</t>
  </si>
  <si>
    <t>Путилин Иван</t>
  </si>
  <si>
    <t xml:space="preserve">                         ФЕДЕРАЦИЯ ВОЛЬНОЙ БОРЬБЫ ЛИПЕЦКОЙ ОБЛАСТИ</t>
  </si>
  <si>
    <t>Спорт. разряд</t>
  </si>
  <si>
    <t>Хованцев Даниил</t>
  </si>
  <si>
    <t>Белозерский Виталий</t>
  </si>
  <si>
    <t>Нецепляев Алексей</t>
  </si>
  <si>
    <t>Балашов Максим</t>
  </si>
  <si>
    <t>Данков</t>
  </si>
  <si>
    <t xml:space="preserve">                                             ФЕДЕРАЦИЯ ВОЛЬНОЙ БОРЬБЫ ЛИПЕЦКОЙ ОБЛАСТИ</t>
  </si>
  <si>
    <t>СУДЕЙСКИЙ  ПРОТОКОЛ</t>
  </si>
  <si>
    <t>Круг  1</t>
  </si>
  <si>
    <t xml:space="preserve">Ковер  </t>
  </si>
  <si>
    <t xml:space="preserve">Круг 3 </t>
  </si>
  <si>
    <t xml:space="preserve">Круг 5 </t>
  </si>
  <si>
    <t>Год рожд.</t>
  </si>
  <si>
    <t>IV</t>
  </si>
  <si>
    <t>V</t>
  </si>
  <si>
    <t>св</t>
  </si>
  <si>
    <t>Своб.</t>
  </si>
  <si>
    <t>Руководитель ковра:______________</t>
  </si>
  <si>
    <t>Главный секретарь:_______________</t>
  </si>
  <si>
    <t>Время_____ часов _____ минут</t>
  </si>
  <si>
    <t>Время_____часов_____минут</t>
  </si>
  <si>
    <t>Главный секретарь:                                                      судья РК,   Подосинников А. Ю. /Липецк/</t>
  </si>
  <si>
    <t>Круг  2</t>
  </si>
  <si>
    <t xml:space="preserve">Круг 4 </t>
  </si>
  <si>
    <t>Качанов Александр</t>
  </si>
  <si>
    <t>Углянский Юрий</t>
  </si>
  <si>
    <t>Алонцев Александр</t>
  </si>
  <si>
    <t>Главный судья:                                                     судья РК,   Конопкин С. Б. /Липецк/</t>
  </si>
  <si>
    <t xml:space="preserve">              ФЕДЕРАЦИЯ ВОЛЬНОЙ БОРЬБЫ ЛИПЕЦКОЙ ОБЛАСТИ</t>
  </si>
  <si>
    <t>A</t>
  </si>
  <si>
    <t>своб.</t>
  </si>
  <si>
    <t>Главный секретарь:                                            судья РК,   Подосинников А. Ю./Липецк/</t>
  </si>
  <si>
    <t>п. Матырский</t>
  </si>
  <si>
    <t>Куршев Георгий</t>
  </si>
  <si>
    <t>Косых Дмитрий</t>
  </si>
  <si>
    <t>Парфенов Дмитрий</t>
  </si>
  <si>
    <t xml:space="preserve">             ФЕДЕРАЦИЯ ВОЛЬНОЙ БОРЬБЫ ЛИПЕЦКОЙ ОБЛАСТИ</t>
  </si>
  <si>
    <t xml:space="preserve">  </t>
  </si>
  <si>
    <t>п. матырский</t>
  </si>
  <si>
    <t>Ненахов Евгений</t>
  </si>
  <si>
    <t>Григорьев Александр</t>
  </si>
  <si>
    <t>Кружалин Евгений</t>
  </si>
  <si>
    <t>Главный судья:                                                     судья РК,   Конопкин С. Б.   /Липецк/</t>
  </si>
  <si>
    <t>Главный секретарь:                                                      судья РК,   Подосинников А. Ю.  /Липецк/</t>
  </si>
  <si>
    <r>
      <t>Вес</t>
    </r>
    <r>
      <rPr>
        <b/>
        <sz val="18"/>
        <rFont val="Arial Cyr"/>
        <family val="2"/>
        <charset val="204"/>
      </rPr>
      <t xml:space="preserve"> 24 </t>
    </r>
    <r>
      <rPr>
        <sz val="14"/>
        <rFont val="Arial Cyr"/>
        <family val="2"/>
        <charset val="204"/>
      </rPr>
      <t>кг.</t>
    </r>
  </si>
  <si>
    <t>Щегольков Егор</t>
  </si>
  <si>
    <t>Дрофа Николай</t>
  </si>
  <si>
    <t>Милованов Ян</t>
  </si>
  <si>
    <t>Курнаков Даниил</t>
  </si>
  <si>
    <r>
      <t>Вес</t>
    </r>
    <r>
      <rPr>
        <b/>
        <sz val="18"/>
        <rFont val="Arial Cyr"/>
        <family val="2"/>
        <charset val="204"/>
      </rPr>
      <t xml:space="preserve"> 38</t>
    </r>
    <r>
      <rPr>
        <sz val="14"/>
        <rFont val="Arial Cyr"/>
        <family val="2"/>
        <charset val="204"/>
      </rPr>
      <t>кг.</t>
    </r>
  </si>
  <si>
    <t>Чикобава Георгий</t>
  </si>
  <si>
    <t>Пергун Александр</t>
  </si>
  <si>
    <t>Малыхин Константин</t>
  </si>
  <si>
    <r>
      <t>Вес</t>
    </r>
    <r>
      <rPr>
        <b/>
        <sz val="18"/>
        <rFont val="Arial Cyr"/>
        <family val="2"/>
        <charset val="204"/>
      </rPr>
      <t xml:space="preserve"> 26 </t>
    </r>
    <r>
      <rPr>
        <sz val="14"/>
        <rFont val="Arial Cyr"/>
        <family val="2"/>
        <charset val="204"/>
      </rPr>
      <t>кг.</t>
    </r>
  </si>
  <si>
    <t>Болотников Михаил</t>
  </si>
  <si>
    <t>Бобров Андрей</t>
  </si>
  <si>
    <t>Волокитина Любовь</t>
  </si>
  <si>
    <t>Толчеева Екатерина</t>
  </si>
  <si>
    <t>Максимова Анастасия</t>
  </si>
  <si>
    <t>Козлова Анастасия</t>
  </si>
  <si>
    <t>Горина Анастасия</t>
  </si>
  <si>
    <r>
      <t>Вес</t>
    </r>
    <r>
      <rPr>
        <b/>
        <sz val="18"/>
        <rFont val="Arial Cyr"/>
        <family val="2"/>
        <charset val="204"/>
      </rPr>
      <t xml:space="preserve"> 40 </t>
    </r>
    <r>
      <rPr>
        <sz val="14"/>
        <rFont val="Arial Cyr"/>
        <family val="2"/>
        <charset val="204"/>
      </rPr>
      <t>кг.</t>
    </r>
  </si>
  <si>
    <t>Усова Виктория</t>
  </si>
  <si>
    <t>Яшина Ангелина</t>
  </si>
  <si>
    <r>
      <t>Вес</t>
    </r>
    <r>
      <rPr>
        <b/>
        <sz val="18"/>
        <rFont val="Arial Cyr"/>
        <family val="2"/>
        <charset val="204"/>
      </rPr>
      <t xml:space="preserve"> 46 </t>
    </r>
    <r>
      <rPr>
        <sz val="14"/>
        <rFont val="Arial Cyr"/>
        <family val="2"/>
        <charset val="204"/>
      </rPr>
      <t>кг.</t>
    </r>
  </si>
  <si>
    <t>Шевцова Марина</t>
  </si>
  <si>
    <t>Кузнецова Лидия</t>
  </si>
  <si>
    <t>1995-96гг.р.</t>
  </si>
  <si>
    <t>юноши</t>
  </si>
  <si>
    <t>Регион, организация</t>
  </si>
  <si>
    <t>Фамилия, Имя</t>
  </si>
  <si>
    <t>место</t>
  </si>
  <si>
    <t>Весовая категория</t>
  </si>
  <si>
    <t>20-21 января 2012г.</t>
  </si>
  <si>
    <t>п. Матырский, ДЮЦ</t>
  </si>
  <si>
    <t>1999-2000г.р.</t>
  </si>
  <si>
    <t>24 кг</t>
  </si>
  <si>
    <t>26кг.</t>
  </si>
  <si>
    <t>29кг.</t>
  </si>
  <si>
    <t>32кг.</t>
  </si>
  <si>
    <t>35кг.</t>
  </si>
  <si>
    <t>38кг.</t>
  </si>
  <si>
    <t>42кг.</t>
  </si>
  <si>
    <t>47кг.</t>
  </si>
  <si>
    <t>53кг.</t>
  </si>
  <si>
    <t>59кг.</t>
  </si>
  <si>
    <t>66кг.</t>
  </si>
  <si>
    <t>73 кг.</t>
  </si>
  <si>
    <t>девушки</t>
  </si>
  <si>
    <t>43кг.</t>
  </si>
  <si>
    <t>46кг.</t>
  </si>
  <si>
    <t>Слукина Дарья</t>
  </si>
  <si>
    <t xml:space="preserve">Лапшин Артем </t>
  </si>
  <si>
    <t>свыше 73кг.</t>
  </si>
  <si>
    <t>Мокану Данил</t>
  </si>
  <si>
    <t>Семиколенов Павел</t>
  </si>
  <si>
    <t>40кг.</t>
  </si>
  <si>
    <t>49кг.</t>
  </si>
  <si>
    <t>52кг.</t>
  </si>
  <si>
    <t>56кг.</t>
  </si>
  <si>
    <t>60кг.</t>
  </si>
  <si>
    <t>70кг.</t>
  </si>
  <si>
    <t>Игнатова Анастасия</t>
  </si>
  <si>
    <t>Ашихмина Кристина</t>
  </si>
  <si>
    <t>Богатырь</t>
  </si>
  <si>
    <t>Сотникова Виктория</t>
  </si>
  <si>
    <t>Галкина Валерия</t>
  </si>
  <si>
    <t>Касюк Эльвира</t>
  </si>
  <si>
    <t>Черных Екатерина</t>
  </si>
  <si>
    <t>Польшина Ульяна</t>
  </si>
  <si>
    <t>Колесникова Ирина</t>
  </si>
  <si>
    <t>Бабкина Людмила</t>
  </si>
  <si>
    <t>Долгоруково</t>
  </si>
  <si>
    <t>Керимова Ляман</t>
  </si>
  <si>
    <t>Селиванова Дарья</t>
  </si>
  <si>
    <t>Кондакова Оксана</t>
  </si>
  <si>
    <t>Трошина Марина</t>
  </si>
  <si>
    <t>Нижегородова Екатерина</t>
  </si>
  <si>
    <t>Глебова Юлия</t>
  </si>
  <si>
    <t>Лебедева Нина</t>
  </si>
  <si>
    <t>Глотова Светлана</t>
  </si>
  <si>
    <t>Татаринцева Эллина</t>
  </si>
  <si>
    <t>Звягина Анна</t>
  </si>
  <si>
    <t xml:space="preserve">Главный судья соревнований        судья РК                                                                                               Конопкин С. Б. </t>
  </si>
  <si>
    <t>Главный секретарь          судья РК                                                                                                       Подосинников А. Ю.</t>
  </si>
  <si>
    <t>Главный судья:                                                     судья РК,   Конопкин С. Б./Липецк/</t>
  </si>
  <si>
    <t>21.01.2012г.</t>
  </si>
  <si>
    <r>
      <t>Вес</t>
    </r>
    <r>
      <rPr>
        <b/>
        <sz val="18"/>
        <rFont val="Arial Cyr"/>
        <family val="2"/>
        <charset val="204"/>
      </rPr>
      <t xml:space="preserve"> 52 </t>
    </r>
    <r>
      <rPr>
        <sz val="14"/>
        <rFont val="Arial Cyr"/>
        <family val="2"/>
        <charset val="204"/>
      </rPr>
      <t>кг.</t>
    </r>
  </si>
  <si>
    <t>Красное</t>
  </si>
  <si>
    <t>Басовская Дарья</t>
  </si>
  <si>
    <t>Золотарева Валерия</t>
  </si>
  <si>
    <t>Костина Галина</t>
  </si>
  <si>
    <r>
      <t>Вес</t>
    </r>
    <r>
      <rPr>
        <b/>
        <sz val="18"/>
        <rFont val="Arial Cyr"/>
        <family val="2"/>
        <charset val="204"/>
      </rPr>
      <t xml:space="preserve"> 65 </t>
    </r>
    <r>
      <rPr>
        <sz val="14"/>
        <rFont val="Arial Cyr"/>
        <family val="2"/>
        <charset val="204"/>
      </rPr>
      <t>кг.</t>
    </r>
  </si>
  <si>
    <r>
      <t>Вес</t>
    </r>
    <r>
      <rPr>
        <b/>
        <sz val="18"/>
        <rFont val="Arial Cyr"/>
        <family val="2"/>
        <charset val="204"/>
      </rPr>
      <t xml:space="preserve"> 43 </t>
    </r>
    <r>
      <rPr>
        <sz val="14"/>
        <rFont val="Arial Cyr"/>
        <family val="2"/>
        <charset val="204"/>
      </rPr>
      <t>кг.</t>
    </r>
  </si>
  <si>
    <r>
      <t>Вес</t>
    </r>
    <r>
      <rPr>
        <b/>
        <sz val="18"/>
        <rFont val="Arial Cyr"/>
        <family val="2"/>
        <charset val="204"/>
      </rPr>
      <t xml:space="preserve"> 49 </t>
    </r>
    <r>
      <rPr>
        <sz val="14"/>
        <rFont val="Arial Cyr"/>
        <family val="2"/>
        <charset val="204"/>
      </rPr>
      <t>кг.</t>
    </r>
  </si>
  <si>
    <r>
      <t>Вес</t>
    </r>
    <r>
      <rPr>
        <b/>
        <sz val="18"/>
        <rFont val="Arial Cyr"/>
        <family val="2"/>
        <charset val="204"/>
      </rPr>
      <t xml:space="preserve"> 56 </t>
    </r>
    <r>
      <rPr>
        <sz val="14"/>
        <rFont val="Arial Cyr"/>
        <family val="2"/>
        <charset val="204"/>
      </rPr>
      <t>кг.</t>
    </r>
  </si>
  <si>
    <r>
      <t>Вес</t>
    </r>
    <r>
      <rPr>
        <b/>
        <sz val="18"/>
        <rFont val="Arial Cyr"/>
        <family val="2"/>
        <charset val="204"/>
      </rPr>
      <t xml:space="preserve"> 60 </t>
    </r>
    <r>
      <rPr>
        <sz val="14"/>
        <rFont val="Arial Cyr"/>
        <family val="2"/>
        <charset val="204"/>
      </rPr>
      <t>кг.</t>
    </r>
  </si>
  <si>
    <r>
      <t>Вес</t>
    </r>
    <r>
      <rPr>
        <b/>
        <sz val="18"/>
        <rFont val="Arial Cyr"/>
        <family val="2"/>
        <charset val="204"/>
      </rPr>
      <t xml:space="preserve"> 70 </t>
    </r>
    <r>
      <rPr>
        <sz val="14"/>
        <rFont val="Arial Cyr"/>
        <family val="2"/>
        <charset val="204"/>
      </rPr>
      <t>кг.</t>
    </r>
  </si>
  <si>
    <t>65кг.</t>
  </si>
  <si>
    <t>Каликино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</si>
</sst>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16"/>
      <name val="Arial Cyr"/>
      <family val="2"/>
      <charset val="204"/>
    </font>
    <font>
      <sz val="18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9" fillId="0" borderId="0"/>
    <xf numFmtId="0" fontId="26" fillId="0" borderId="0"/>
  </cellStyleXfs>
  <cellXfs count="391">
    <xf numFmtId="0" fontId="0" fillId="0" borderId="0" xfId="0"/>
    <xf numFmtId="0" fontId="2" fillId="0" borderId="0" xfId="1"/>
    <xf numFmtId="0" fontId="3" fillId="0" borderId="0" xfId="1" applyFont="1" applyAlignment="1">
      <alignment horizontal="center" vertical="top" wrapText="1"/>
    </xf>
    <xf numFmtId="0" fontId="4" fillId="0" borderId="0" xfId="1" applyFont="1"/>
    <xf numFmtId="0" fontId="5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right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1" fontId="16" fillId="0" borderId="3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2" fillId="0" borderId="5" xfId="1" applyBorder="1"/>
    <xf numFmtId="0" fontId="3" fillId="0" borderId="6" xfId="1" applyFont="1" applyBorder="1"/>
    <xf numFmtId="0" fontId="2" fillId="0" borderId="7" xfId="1" applyBorder="1"/>
    <xf numFmtId="0" fontId="3" fillId="0" borderId="8" xfId="1" applyFont="1" applyBorder="1"/>
    <xf numFmtId="0" fontId="3" fillId="0" borderId="6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2" fillId="0" borderId="0" xfId="1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7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3" fillId="0" borderId="0" xfId="1" applyFont="1" applyBorder="1"/>
    <xf numFmtId="0" fontId="2" fillId="0" borderId="10" xfId="1" applyBorder="1"/>
    <xf numFmtId="0" fontId="2" fillId="0" borderId="10" xfId="1" applyBorder="1" applyAlignment="1">
      <alignment horizontal="center"/>
    </xf>
    <xf numFmtId="0" fontId="2" fillId="0" borderId="8" xfId="1" applyBorder="1"/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13" fillId="0" borderId="0" xfId="1" applyFont="1" applyAlignment="1">
      <alignment horizontal="center"/>
    </xf>
    <xf numFmtId="0" fontId="2" fillId="0" borderId="0" xfId="1" applyBorder="1"/>
    <xf numFmtId="1" fontId="16" fillId="0" borderId="0" xfId="1" applyNumberFormat="1" applyFont="1" applyBorder="1" applyAlignment="1">
      <alignment horizontal="center" vertical="center"/>
    </xf>
    <xf numFmtId="0" fontId="5" fillId="0" borderId="0" xfId="1" applyFont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right"/>
    </xf>
    <xf numFmtId="0" fontId="4" fillId="0" borderId="0" xfId="1" applyFont="1" applyAlignment="1"/>
    <xf numFmtId="0" fontId="4" fillId="0" borderId="4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7" fillId="0" borderId="0" xfId="1" applyFont="1" applyAlignment="1">
      <alignment horizontal="left" vertical="center"/>
    </xf>
    <xf numFmtId="0" fontId="18" fillId="0" borderId="0" xfId="1" applyFont="1"/>
    <xf numFmtId="0" fontId="17" fillId="0" borderId="0" xfId="1" applyFont="1" applyAlignment="1">
      <alignment horizontal="right"/>
    </xf>
    <xf numFmtId="0" fontId="2" fillId="0" borderId="0" xfId="1" applyBorder="1" applyAlignment="1">
      <alignment horizontal="right"/>
    </xf>
    <xf numFmtId="0" fontId="17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/>
    <xf numFmtId="0" fontId="10" fillId="0" borderId="0" xfId="1" applyFont="1" applyAlignment="1">
      <alignment horizontal="center" vertical="top" wrapText="1"/>
    </xf>
    <xf numFmtId="0" fontId="13" fillId="0" borderId="0" xfId="1" applyFont="1" applyAlignment="1">
      <alignment horizontal="center" vertical="top" wrapText="1"/>
    </xf>
    <xf numFmtId="0" fontId="12" fillId="0" borderId="0" xfId="1" applyFont="1"/>
    <xf numFmtId="0" fontId="5" fillId="0" borderId="0" xfId="1" applyFont="1" applyAlignment="1">
      <alignment horizontal="left" vertical="center"/>
    </xf>
    <xf numFmtId="0" fontId="13" fillId="0" borderId="0" xfId="1" applyFont="1"/>
    <xf numFmtId="0" fontId="17" fillId="0" borderId="2" xfId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0" fontId="4" fillId="0" borderId="4" xfId="1" applyFont="1" applyBorder="1"/>
    <xf numFmtId="49" fontId="5" fillId="0" borderId="0" xfId="1" applyNumberFormat="1" applyFont="1"/>
    <xf numFmtId="49" fontId="3" fillId="0" borderId="0" xfId="1" applyNumberFormat="1" applyFont="1"/>
    <xf numFmtId="0" fontId="21" fillId="0" borderId="0" xfId="1" applyFont="1" applyAlignment="1">
      <alignment horizontal="right" vertical="top" wrapText="1"/>
    </xf>
    <xf numFmtId="0" fontId="22" fillId="0" borderId="0" xfId="1" applyFont="1"/>
    <xf numFmtId="0" fontId="5" fillId="0" borderId="0" xfId="1" applyFont="1" applyAlignment="1">
      <alignment horizontal="center"/>
    </xf>
    <xf numFmtId="0" fontId="24" fillId="0" borderId="0" xfId="1" applyFont="1"/>
    <xf numFmtId="0" fontId="4" fillId="0" borderId="6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0" fontId="17" fillId="0" borderId="0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/>
    <xf numFmtId="0" fontId="12" fillId="0" borderId="0" xfId="1" applyFont="1" applyBorder="1" applyAlignment="1">
      <alignment horizontal="center"/>
    </xf>
    <xf numFmtId="0" fontId="12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0" xfId="0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top"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14" fontId="5" fillId="0" borderId="0" xfId="1" applyNumberFormat="1" applyFont="1" applyAlignment="1">
      <alignment horizontal="right"/>
    </xf>
    <xf numFmtId="0" fontId="5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0" fillId="0" borderId="11" xfId="1" applyFont="1" applyBorder="1" applyAlignment="1">
      <alignment horizontal="center" vertical="center" textRotation="90" wrapText="1"/>
    </xf>
    <xf numFmtId="0" fontId="10" fillId="0" borderId="12" xfId="1" applyFont="1" applyBorder="1" applyAlignment="1">
      <alignment horizontal="center" vertical="center" textRotation="90" wrapText="1"/>
    </xf>
    <xf numFmtId="0" fontId="10" fillId="0" borderId="13" xfId="1" applyFont="1" applyBorder="1" applyAlignment="1">
      <alignment horizontal="center" vertical="center" textRotation="90" wrapText="1"/>
    </xf>
    <xf numFmtId="0" fontId="5" fillId="0" borderId="0" xfId="1" applyFont="1" applyAlignment="1">
      <alignment horizontal="left" vertical="center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textRotation="90" wrapText="1"/>
    </xf>
    <xf numFmtId="0" fontId="10" fillId="0" borderId="6" xfId="1" applyFont="1" applyBorder="1" applyAlignment="1">
      <alignment horizontal="center" vertical="center" textRotation="90" wrapText="1"/>
    </xf>
    <xf numFmtId="0" fontId="10" fillId="0" borderId="14" xfId="1" applyFont="1" applyBorder="1" applyAlignment="1">
      <alignment horizontal="center" vertical="center" textRotation="90" wrapText="1"/>
    </xf>
    <xf numFmtId="0" fontId="10" fillId="0" borderId="9" xfId="1" applyFont="1" applyBorder="1" applyAlignment="1">
      <alignment horizontal="center" vertical="center" textRotation="90" wrapText="1"/>
    </xf>
    <xf numFmtId="0" fontId="10" fillId="0" borderId="7" xfId="1" applyFont="1" applyBorder="1" applyAlignment="1">
      <alignment horizontal="center" vertical="center" textRotation="90" wrapText="1"/>
    </xf>
    <xf numFmtId="0" fontId="10" fillId="0" borderId="8" xfId="1" applyFont="1" applyBorder="1" applyAlignment="1">
      <alignment horizontal="center" vertical="center" textRotation="90" wrapText="1"/>
    </xf>
    <xf numFmtId="0" fontId="14" fillId="0" borderId="11" xfId="1" applyFont="1" applyBorder="1" applyAlignment="1">
      <alignment horizontal="center" vertical="center" textRotation="90" wrapText="1"/>
    </xf>
    <xf numFmtId="0" fontId="14" fillId="0" borderId="12" xfId="1" applyFont="1" applyBorder="1" applyAlignment="1">
      <alignment horizontal="center" vertical="center" textRotation="90" wrapText="1"/>
    </xf>
    <xf numFmtId="0" fontId="14" fillId="0" borderId="13" xfId="1" applyFont="1" applyBorder="1" applyAlignment="1">
      <alignment horizontal="center" vertical="center" textRotation="90" wrapText="1"/>
    </xf>
    <xf numFmtId="0" fontId="10" fillId="0" borderId="11" xfId="1" applyFont="1" applyBorder="1" applyAlignment="1">
      <alignment horizontal="center" textRotation="90"/>
    </xf>
    <xf numFmtId="0" fontId="10" fillId="0" borderId="12" xfId="1" applyFont="1" applyBorder="1" applyAlignment="1">
      <alignment horizontal="center" textRotation="90"/>
    </xf>
    <xf numFmtId="0" fontId="10" fillId="0" borderId="13" xfId="1" applyFont="1" applyBorder="1" applyAlignment="1">
      <alignment horizontal="center" textRotation="90"/>
    </xf>
    <xf numFmtId="0" fontId="10" fillId="0" borderId="11" xfId="1" applyFont="1" applyBorder="1" applyAlignment="1">
      <alignment horizontal="left" textRotation="90" wrapText="1"/>
    </xf>
    <xf numFmtId="0" fontId="10" fillId="0" borderId="12" xfId="1" applyFont="1" applyBorder="1" applyAlignment="1">
      <alignment horizontal="left" textRotation="90" wrapText="1"/>
    </xf>
    <xf numFmtId="0" fontId="10" fillId="0" borderId="13" xfId="1" applyFont="1" applyBorder="1" applyAlignment="1">
      <alignment horizontal="left" textRotation="90" wrapText="1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textRotation="90"/>
    </xf>
    <xf numFmtId="0" fontId="10" fillId="0" borderId="12" xfId="1" applyFont="1" applyBorder="1" applyAlignment="1">
      <alignment horizontal="center" vertical="center" textRotation="90"/>
    </xf>
    <xf numFmtId="0" fontId="10" fillId="0" borderId="13" xfId="1" applyFont="1" applyBorder="1" applyAlignment="1">
      <alignment horizontal="center" vertical="center" textRotation="90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 textRotation="90" wrapText="1"/>
    </xf>
    <xf numFmtId="0" fontId="20" fillId="0" borderId="4" xfId="1" applyFont="1" applyBorder="1" applyAlignment="1">
      <alignment horizontal="center" vertical="center" textRotation="90" wrapText="1"/>
    </xf>
    <xf numFmtId="0" fontId="20" fillId="0" borderId="14" xfId="1" applyFont="1" applyBorder="1" applyAlignment="1">
      <alignment horizontal="center" vertical="center" textRotation="90" wrapText="1"/>
    </xf>
    <xf numFmtId="0" fontId="20" fillId="0" borderId="0" xfId="1" applyFont="1" applyBorder="1" applyAlignment="1">
      <alignment horizontal="center" vertical="center" textRotation="90" wrapText="1"/>
    </xf>
    <xf numFmtId="0" fontId="20" fillId="0" borderId="7" xfId="1" applyFont="1" applyBorder="1" applyAlignment="1">
      <alignment horizontal="center" vertical="center" textRotation="90" wrapText="1"/>
    </xf>
    <xf numFmtId="0" fontId="20" fillId="0" borderId="10" xfId="1" applyFont="1" applyBorder="1" applyAlignment="1">
      <alignment horizontal="center" vertical="center" textRotation="90" wrapText="1"/>
    </xf>
    <xf numFmtId="0" fontId="20" fillId="0" borderId="11" xfId="1" applyFont="1" applyBorder="1" applyAlignment="1">
      <alignment horizontal="center" vertical="center" textRotation="90"/>
    </xf>
    <xf numFmtId="0" fontId="20" fillId="0" borderId="12" xfId="1" applyFont="1" applyBorder="1" applyAlignment="1">
      <alignment horizontal="center" vertical="center" textRotation="90"/>
    </xf>
    <xf numFmtId="0" fontId="20" fillId="0" borderId="13" xfId="1" applyFont="1" applyBorder="1" applyAlignment="1">
      <alignment horizontal="center" vertical="center" textRotation="90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17" fillId="0" borderId="5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17" fillId="0" borderId="7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 wrapText="1"/>
    </xf>
    <xf numFmtId="0" fontId="17" fillId="0" borderId="28" xfId="1" applyFont="1" applyBorder="1" applyAlignment="1">
      <alignment horizontal="center" vertical="center" wrapText="1"/>
    </xf>
    <xf numFmtId="0" fontId="17" fillId="0" borderId="27" xfId="1" applyFont="1" applyBorder="1" applyAlignment="1">
      <alignment horizontal="left" vertical="center" wrapText="1"/>
    </xf>
    <xf numFmtId="0" fontId="17" fillId="0" borderId="28" xfId="1" applyFont="1" applyBorder="1" applyAlignment="1">
      <alignment horizontal="left" vertical="center" wrapText="1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5" fillId="0" borderId="20" xfId="1" applyFont="1" applyBorder="1" applyAlignment="1">
      <alignment horizontal="left" vertical="center"/>
    </xf>
    <xf numFmtId="0" fontId="5" fillId="0" borderId="27" xfId="1" applyFont="1" applyBorder="1" applyAlignment="1">
      <alignment horizontal="left" vertical="center"/>
    </xf>
    <xf numFmtId="0" fontId="3" fillId="0" borderId="20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 wrapText="1"/>
    </xf>
    <xf numFmtId="0" fontId="17" fillId="0" borderId="20" xfId="1" applyFont="1" applyBorder="1" applyAlignment="1">
      <alignment horizontal="left" vertical="center" wrapText="1"/>
    </xf>
    <xf numFmtId="0" fontId="5" fillId="0" borderId="28" xfId="1" applyFont="1" applyBorder="1" applyAlignment="1">
      <alignment horizontal="left" vertical="center"/>
    </xf>
    <xf numFmtId="0" fontId="3" fillId="0" borderId="2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29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3" fillId="0" borderId="1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horizontal="left" vertical="top"/>
    </xf>
    <xf numFmtId="0" fontId="3" fillId="0" borderId="1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left"/>
    </xf>
    <xf numFmtId="0" fontId="7" fillId="0" borderId="0" xfId="1" applyFont="1" applyAlignment="1">
      <alignment horizontal="center"/>
    </xf>
    <xf numFmtId="0" fontId="3" fillId="0" borderId="27" xfId="1" applyFont="1" applyBorder="1" applyAlignment="1">
      <alignment horizontal="left" vertical="center"/>
    </xf>
    <xf numFmtId="0" fontId="3" fillId="0" borderId="28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 wrapText="1"/>
    </xf>
    <xf numFmtId="0" fontId="3" fillId="0" borderId="28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17" fillId="0" borderId="4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7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17" fillId="0" borderId="4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 vertical="center" textRotation="90" wrapText="1"/>
    </xf>
    <xf numFmtId="0" fontId="10" fillId="0" borderId="0" xfId="1" applyFont="1" applyBorder="1" applyAlignment="1">
      <alignment horizontal="center" vertical="center" textRotation="90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textRotation="90"/>
    </xf>
    <xf numFmtId="0" fontId="1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15" fillId="0" borderId="11" xfId="1" applyFont="1" applyBorder="1" applyAlignment="1">
      <alignment horizontal="center" vertical="center" textRotation="90"/>
    </xf>
    <xf numFmtId="0" fontId="15" fillId="0" borderId="12" xfId="1" applyFont="1" applyBorder="1" applyAlignment="1">
      <alignment horizontal="center" vertical="center" textRotation="90"/>
    </xf>
    <xf numFmtId="0" fontId="15" fillId="0" borderId="13" xfId="1" applyFont="1" applyBorder="1" applyAlignment="1">
      <alignment horizontal="center" vertical="center" textRotation="90"/>
    </xf>
    <xf numFmtId="0" fontId="10" fillId="0" borderId="3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textRotation="90" wrapText="1"/>
    </xf>
    <xf numFmtId="0" fontId="13" fillId="0" borderId="4" xfId="1" applyFont="1" applyBorder="1" applyAlignment="1">
      <alignment horizontal="center" vertical="center" textRotation="90" wrapText="1"/>
    </xf>
    <xf numFmtId="0" fontId="13" fillId="0" borderId="6" xfId="1" applyFont="1" applyBorder="1" applyAlignment="1">
      <alignment horizontal="center" vertical="center" textRotation="90" wrapText="1"/>
    </xf>
    <xf numFmtId="0" fontId="13" fillId="0" borderId="14" xfId="1" applyFont="1" applyBorder="1" applyAlignment="1">
      <alignment horizontal="center" vertical="center" textRotation="90" wrapText="1"/>
    </xf>
    <xf numFmtId="0" fontId="13" fillId="0" borderId="0" xfId="1" applyFont="1" applyBorder="1" applyAlignment="1">
      <alignment horizontal="center" vertical="center" textRotation="90" wrapText="1"/>
    </xf>
    <xf numFmtId="0" fontId="13" fillId="0" borderId="9" xfId="1" applyFont="1" applyBorder="1" applyAlignment="1">
      <alignment horizontal="center" vertical="center" textRotation="90" wrapText="1"/>
    </xf>
    <xf numFmtId="0" fontId="13" fillId="0" borderId="7" xfId="1" applyFont="1" applyBorder="1" applyAlignment="1">
      <alignment horizontal="center" vertical="center" textRotation="90" wrapText="1"/>
    </xf>
    <xf numFmtId="0" fontId="13" fillId="0" borderId="10" xfId="1" applyFont="1" applyBorder="1" applyAlignment="1">
      <alignment horizontal="center" vertical="center" textRotation="90" wrapText="1"/>
    </xf>
    <xf numFmtId="0" fontId="13" fillId="0" borderId="8" xfId="1" applyFont="1" applyBorder="1" applyAlignment="1">
      <alignment horizontal="center" vertical="center" textRotation="90" wrapText="1"/>
    </xf>
    <xf numFmtId="0" fontId="13" fillId="0" borderId="11" xfId="1" applyFont="1" applyBorder="1" applyAlignment="1">
      <alignment horizontal="center" vertical="center" textRotation="90" wrapText="1"/>
    </xf>
    <xf numFmtId="0" fontId="13" fillId="0" borderId="12" xfId="1" applyFont="1" applyBorder="1" applyAlignment="1">
      <alignment horizontal="center" vertical="center" textRotation="90" wrapText="1"/>
    </xf>
    <xf numFmtId="0" fontId="13" fillId="0" borderId="13" xfId="1" applyFont="1" applyBorder="1" applyAlignment="1">
      <alignment horizontal="center" vertical="center" textRotation="90" wrapText="1"/>
    </xf>
    <xf numFmtId="0" fontId="13" fillId="0" borderId="5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2" fillId="0" borderId="11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2" fillId="0" borderId="11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13" xfId="1" applyBorder="1" applyAlignment="1">
      <alignment horizontal="center"/>
    </xf>
    <xf numFmtId="0" fontId="10" fillId="0" borderId="3" xfId="1" applyFont="1" applyBorder="1" applyAlignment="1">
      <alignment horizontal="center" vertical="center"/>
    </xf>
    <xf numFmtId="17" fontId="10" fillId="0" borderId="32" xfId="1" applyNumberFormat="1" applyFont="1" applyBorder="1" applyAlignment="1">
      <alignment horizontal="center" vertical="center"/>
    </xf>
    <xf numFmtId="17" fontId="10" fillId="0" borderId="2" xfId="1" applyNumberFormat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3" fillId="0" borderId="20" xfId="1" applyFont="1" applyBorder="1" applyAlignment="1">
      <alignment horizontal="left" vertical="center" wrapText="1"/>
    </xf>
    <xf numFmtId="0" fontId="13" fillId="0" borderId="28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5" fillId="0" borderId="23" xfId="1" applyFont="1" applyBorder="1" applyAlignment="1">
      <alignment horizontal="left" vertical="center"/>
    </xf>
    <xf numFmtId="0" fontId="17" fillId="0" borderId="28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left" vertical="center" wrapText="1"/>
    </xf>
    <xf numFmtId="0" fontId="3" fillId="0" borderId="20" xfId="1" applyFont="1" applyBorder="1" applyAlignment="1">
      <alignment horizontal="left" vertical="center"/>
    </xf>
    <xf numFmtId="0" fontId="13" fillId="0" borderId="19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justify" vertical="center"/>
    </xf>
    <xf numFmtId="0" fontId="0" fillId="0" borderId="13" xfId="0" applyBorder="1" applyAlignment="1">
      <alignment horizontal="justify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4" Type="http://schemas.openxmlformats.org/officeDocument/2006/relationships/image" Target="../media/image1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4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76200</xdr:colOff>
      <xdr:row>0</xdr:row>
      <xdr:rowOff>28575</xdr:rowOff>
    </xdr:from>
    <xdr:to>
      <xdr:col>28</xdr:col>
      <xdr:colOff>390525</xdr:colOff>
      <xdr:row>4</xdr:row>
      <xdr:rowOff>152400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73325" y="28575"/>
          <a:ext cx="11144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1314450</xdr:colOff>
      <xdr:row>0</xdr:row>
      <xdr:rowOff>19050</xdr:rowOff>
    </xdr:from>
    <xdr:to>
      <xdr:col>7</xdr:col>
      <xdr:colOff>847725</xdr:colOff>
      <xdr:row>2</xdr:row>
      <xdr:rowOff>209550</xdr:rowOff>
    </xdr:to>
    <xdr:pic>
      <xdr:nvPicPr>
        <xdr:cNvPr id="20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9050"/>
          <a:ext cx="10572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76200</xdr:colOff>
      <xdr:row>0</xdr:row>
      <xdr:rowOff>76200</xdr:rowOff>
    </xdr:from>
    <xdr:to>
      <xdr:col>28</xdr:col>
      <xdr:colOff>219075</xdr:colOff>
      <xdr:row>4</xdr:row>
      <xdr:rowOff>47625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73300" y="76200"/>
          <a:ext cx="8858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0</xdr:row>
      <xdr:rowOff>104775</xdr:rowOff>
    </xdr:from>
    <xdr:to>
      <xdr:col>9</xdr:col>
      <xdr:colOff>914400</xdr:colOff>
      <xdr:row>4</xdr:row>
      <xdr:rowOff>219075</xdr:rowOff>
    </xdr:to>
    <xdr:pic>
      <xdr:nvPicPr>
        <xdr:cNvPr id="112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43875" y="104775"/>
          <a:ext cx="11239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76200</xdr:colOff>
      <xdr:row>1</xdr:row>
      <xdr:rowOff>0</xdr:rowOff>
    </xdr:from>
    <xdr:to>
      <xdr:col>31</xdr:col>
      <xdr:colOff>857250</xdr:colOff>
      <xdr:row>4</xdr:row>
      <xdr:rowOff>228600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30625" y="190500"/>
          <a:ext cx="10001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1323975</xdr:colOff>
      <xdr:row>0</xdr:row>
      <xdr:rowOff>0</xdr:rowOff>
    </xdr:from>
    <xdr:to>
      <xdr:col>7</xdr:col>
      <xdr:colOff>752475</xdr:colOff>
      <xdr:row>3</xdr:row>
      <xdr:rowOff>161925</xdr:rowOff>
    </xdr:to>
    <xdr:pic>
      <xdr:nvPicPr>
        <xdr:cNvPr id="1229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0" y="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0</xdr:row>
      <xdr:rowOff>9525</xdr:rowOff>
    </xdr:from>
    <xdr:to>
      <xdr:col>28</xdr:col>
      <xdr:colOff>409575</xdr:colOff>
      <xdr:row>4</xdr:row>
      <xdr:rowOff>209550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97100" y="9525"/>
          <a:ext cx="11525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0</xdr:row>
      <xdr:rowOff>104775</xdr:rowOff>
    </xdr:from>
    <xdr:to>
      <xdr:col>9</xdr:col>
      <xdr:colOff>914400</xdr:colOff>
      <xdr:row>4</xdr:row>
      <xdr:rowOff>219075</xdr:rowOff>
    </xdr:to>
    <xdr:pic>
      <xdr:nvPicPr>
        <xdr:cNvPr id="133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43875" y="104775"/>
          <a:ext cx="11239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0</xdr:row>
      <xdr:rowOff>28575</xdr:rowOff>
    </xdr:from>
    <xdr:to>
      <xdr:col>31</xdr:col>
      <xdr:colOff>390525</xdr:colOff>
      <xdr:row>3</xdr:row>
      <xdr:rowOff>238125</xdr:rowOff>
    </xdr:to>
    <xdr:pic>
      <xdr:nvPicPr>
        <xdr:cNvPr id="143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21050" y="28575"/>
          <a:ext cx="9239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0</xdr:row>
      <xdr:rowOff>38100</xdr:rowOff>
    </xdr:from>
    <xdr:to>
      <xdr:col>47</xdr:col>
      <xdr:colOff>371475</xdr:colOff>
      <xdr:row>3</xdr:row>
      <xdr:rowOff>247650</xdr:rowOff>
    </xdr:to>
    <xdr:pic>
      <xdr:nvPicPr>
        <xdr:cNvPr id="143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050750" y="38100"/>
          <a:ext cx="9239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66675</xdr:colOff>
      <xdr:row>0</xdr:row>
      <xdr:rowOff>28575</xdr:rowOff>
    </xdr:from>
    <xdr:to>
      <xdr:col>33</xdr:col>
      <xdr:colOff>885825</xdr:colOff>
      <xdr:row>3</xdr:row>
      <xdr:rowOff>276225</xdr:rowOff>
    </xdr:to>
    <xdr:pic>
      <xdr:nvPicPr>
        <xdr:cNvPr id="143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7049750" y="28575"/>
          <a:ext cx="10572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1228725</xdr:colOff>
      <xdr:row>0</xdr:row>
      <xdr:rowOff>0</xdr:rowOff>
    </xdr:from>
    <xdr:to>
      <xdr:col>7</xdr:col>
      <xdr:colOff>323850</xdr:colOff>
      <xdr:row>3</xdr:row>
      <xdr:rowOff>47625</xdr:rowOff>
    </xdr:to>
    <xdr:pic>
      <xdr:nvPicPr>
        <xdr:cNvPr id="143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57950" y="0"/>
          <a:ext cx="809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0</xdr:row>
      <xdr:rowOff>28575</xdr:rowOff>
    </xdr:from>
    <xdr:to>
      <xdr:col>31</xdr:col>
      <xdr:colOff>390525</xdr:colOff>
      <xdr:row>3</xdr:row>
      <xdr:rowOff>238125</xdr:rowOff>
    </xdr:to>
    <xdr:pic>
      <xdr:nvPicPr>
        <xdr:cNvPr id="153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21050" y="28575"/>
          <a:ext cx="9239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0</xdr:colOff>
      <xdr:row>0</xdr:row>
      <xdr:rowOff>38100</xdr:rowOff>
    </xdr:from>
    <xdr:to>
      <xdr:col>47</xdr:col>
      <xdr:colOff>371475</xdr:colOff>
      <xdr:row>3</xdr:row>
      <xdr:rowOff>247650</xdr:rowOff>
    </xdr:to>
    <xdr:pic>
      <xdr:nvPicPr>
        <xdr:cNvPr id="153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050750" y="38100"/>
          <a:ext cx="9239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66675</xdr:colOff>
      <xdr:row>0</xdr:row>
      <xdr:rowOff>28575</xdr:rowOff>
    </xdr:from>
    <xdr:to>
      <xdr:col>33</xdr:col>
      <xdr:colOff>885825</xdr:colOff>
      <xdr:row>3</xdr:row>
      <xdr:rowOff>276225</xdr:rowOff>
    </xdr:to>
    <xdr:pic>
      <xdr:nvPicPr>
        <xdr:cNvPr id="153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7049750" y="28575"/>
          <a:ext cx="10572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1228725</xdr:colOff>
      <xdr:row>0</xdr:row>
      <xdr:rowOff>0</xdr:rowOff>
    </xdr:from>
    <xdr:to>
      <xdr:col>7</xdr:col>
      <xdr:colOff>323850</xdr:colOff>
      <xdr:row>3</xdr:row>
      <xdr:rowOff>47625</xdr:rowOff>
    </xdr:to>
    <xdr:pic>
      <xdr:nvPicPr>
        <xdr:cNvPr id="153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57950" y="0"/>
          <a:ext cx="809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76200</xdr:colOff>
      <xdr:row>0</xdr:row>
      <xdr:rowOff>76200</xdr:rowOff>
    </xdr:from>
    <xdr:to>
      <xdr:col>28</xdr:col>
      <xdr:colOff>219075</xdr:colOff>
      <xdr:row>4</xdr:row>
      <xdr:rowOff>47625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73300" y="76200"/>
          <a:ext cx="8858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0</xdr:row>
      <xdr:rowOff>104775</xdr:rowOff>
    </xdr:from>
    <xdr:to>
      <xdr:col>9</xdr:col>
      <xdr:colOff>914400</xdr:colOff>
      <xdr:row>4</xdr:row>
      <xdr:rowOff>219075</xdr:rowOff>
    </xdr:to>
    <xdr:pic>
      <xdr:nvPicPr>
        <xdr:cNvPr id="30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43875" y="104775"/>
          <a:ext cx="11239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76200</xdr:colOff>
      <xdr:row>0</xdr:row>
      <xdr:rowOff>76200</xdr:rowOff>
    </xdr:from>
    <xdr:to>
      <xdr:col>28</xdr:col>
      <xdr:colOff>219075</xdr:colOff>
      <xdr:row>4</xdr:row>
      <xdr:rowOff>47625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73300" y="76200"/>
          <a:ext cx="8858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0</xdr:row>
      <xdr:rowOff>104775</xdr:rowOff>
    </xdr:from>
    <xdr:to>
      <xdr:col>9</xdr:col>
      <xdr:colOff>914400</xdr:colOff>
      <xdr:row>4</xdr:row>
      <xdr:rowOff>219075</xdr:rowOff>
    </xdr:to>
    <xdr:pic>
      <xdr:nvPicPr>
        <xdr:cNvPr id="40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43875" y="104775"/>
          <a:ext cx="11239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76200</xdr:colOff>
      <xdr:row>0</xdr:row>
      <xdr:rowOff>76200</xdr:rowOff>
    </xdr:from>
    <xdr:to>
      <xdr:col>28</xdr:col>
      <xdr:colOff>219075</xdr:colOff>
      <xdr:row>4</xdr:row>
      <xdr:rowOff>47625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73300" y="76200"/>
          <a:ext cx="8858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0</xdr:row>
      <xdr:rowOff>104775</xdr:rowOff>
    </xdr:from>
    <xdr:to>
      <xdr:col>9</xdr:col>
      <xdr:colOff>914400</xdr:colOff>
      <xdr:row>4</xdr:row>
      <xdr:rowOff>219075</xdr:rowOff>
    </xdr:to>
    <xdr:pic>
      <xdr:nvPicPr>
        <xdr:cNvPr id="51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43875" y="104775"/>
          <a:ext cx="11239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76200</xdr:colOff>
      <xdr:row>0</xdr:row>
      <xdr:rowOff>76200</xdr:rowOff>
    </xdr:from>
    <xdr:to>
      <xdr:col>28</xdr:col>
      <xdr:colOff>219075</xdr:colOff>
      <xdr:row>4</xdr:row>
      <xdr:rowOff>47625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73300" y="76200"/>
          <a:ext cx="8858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0</xdr:row>
      <xdr:rowOff>104775</xdr:rowOff>
    </xdr:from>
    <xdr:to>
      <xdr:col>9</xdr:col>
      <xdr:colOff>914400</xdr:colOff>
      <xdr:row>4</xdr:row>
      <xdr:rowOff>219075</xdr:rowOff>
    </xdr:to>
    <xdr:pic>
      <xdr:nvPicPr>
        <xdr:cNvPr id="61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43875" y="104775"/>
          <a:ext cx="11239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76200</xdr:colOff>
      <xdr:row>0</xdr:row>
      <xdr:rowOff>76200</xdr:rowOff>
    </xdr:from>
    <xdr:to>
      <xdr:col>28</xdr:col>
      <xdr:colOff>219075</xdr:colOff>
      <xdr:row>4</xdr:row>
      <xdr:rowOff>47625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73300" y="76200"/>
          <a:ext cx="8858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0</xdr:row>
      <xdr:rowOff>104775</xdr:rowOff>
    </xdr:from>
    <xdr:to>
      <xdr:col>9</xdr:col>
      <xdr:colOff>914400</xdr:colOff>
      <xdr:row>4</xdr:row>
      <xdr:rowOff>219075</xdr:rowOff>
    </xdr:to>
    <xdr:pic>
      <xdr:nvPicPr>
        <xdr:cNvPr id="71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43875" y="104775"/>
          <a:ext cx="11239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76200</xdr:colOff>
      <xdr:row>0</xdr:row>
      <xdr:rowOff>76200</xdr:rowOff>
    </xdr:from>
    <xdr:to>
      <xdr:col>28</xdr:col>
      <xdr:colOff>219075</xdr:colOff>
      <xdr:row>4</xdr:row>
      <xdr:rowOff>47625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73300" y="76200"/>
          <a:ext cx="8858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0</xdr:row>
      <xdr:rowOff>104775</xdr:rowOff>
    </xdr:from>
    <xdr:to>
      <xdr:col>9</xdr:col>
      <xdr:colOff>914400</xdr:colOff>
      <xdr:row>4</xdr:row>
      <xdr:rowOff>219075</xdr:rowOff>
    </xdr:to>
    <xdr:pic>
      <xdr:nvPicPr>
        <xdr:cNvPr id="81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43875" y="104775"/>
          <a:ext cx="11239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76200</xdr:colOff>
      <xdr:row>0</xdr:row>
      <xdr:rowOff>76200</xdr:rowOff>
    </xdr:from>
    <xdr:to>
      <xdr:col>28</xdr:col>
      <xdr:colOff>219075</xdr:colOff>
      <xdr:row>4</xdr:row>
      <xdr:rowOff>47625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73300" y="76200"/>
          <a:ext cx="8858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0</xdr:row>
      <xdr:rowOff>104775</xdr:rowOff>
    </xdr:from>
    <xdr:to>
      <xdr:col>9</xdr:col>
      <xdr:colOff>914400</xdr:colOff>
      <xdr:row>4</xdr:row>
      <xdr:rowOff>219075</xdr:rowOff>
    </xdr:to>
    <xdr:pic>
      <xdr:nvPicPr>
        <xdr:cNvPr id="92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43875" y="104775"/>
          <a:ext cx="11239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76200</xdr:colOff>
      <xdr:row>0</xdr:row>
      <xdr:rowOff>76200</xdr:rowOff>
    </xdr:from>
    <xdr:to>
      <xdr:col>28</xdr:col>
      <xdr:colOff>219075</xdr:colOff>
      <xdr:row>4</xdr:row>
      <xdr:rowOff>47625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73300" y="76200"/>
          <a:ext cx="8858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0</xdr:row>
      <xdr:rowOff>104775</xdr:rowOff>
    </xdr:from>
    <xdr:to>
      <xdr:col>9</xdr:col>
      <xdr:colOff>914400</xdr:colOff>
      <xdr:row>4</xdr:row>
      <xdr:rowOff>219075</xdr:rowOff>
    </xdr:to>
    <xdr:pic>
      <xdr:nvPicPr>
        <xdr:cNvPr id="102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43875" y="104775"/>
          <a:ext cx="11239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116"/>
  <sheetViews>
    <sheetView view="pageBreakPreview" topLeftCell="A4" zoomScale="75" zoomScaleNormal="75" workbookViewId="0">
      <selection sqref="A1:H31"/>
    </sheetView>
  </sheetViews>
  <sheetFormatPr defaultRowHeight="12.75"/>
  <cols>
    <col min="1" max="1" width="4.28515625" style="1" customWidth="1"/>
    <col min="2" max="2" width="5.7109375" style="1" customWidth="1"/>
    <col min="3" max="3" width="4.28515625" style="1" customWidth="1"/>
    <col min="4" max="4" width="39.85546875" style="1" customWidth="1"/>
    <col min="5" max="6" width="10.7109375" style="1" customWidth="1"/>
    <col min="7" max="7" width="22.85546875" style="1" customWidth="1"/>
    <col min="8" max="8" width="25" style="1" customWidth="1"/>
    <col min="9" max="9" width="4.28515625" style="1" customWidth="1"/>
    <col min="10" max="10" width="32.85546875" style="1" customWidth="1"/>
    <col min="11" max="12" width="6.42578125" style="1" customWidth="1"/>
    <col min="13" max="13" width="21.5703125" style="1" customWidth="1"/>
    <col min="14" max="23" width="3.140625" style="1" customWidth="1"/>
    <col min="24" max="25" width="2.5703125" style="1" customWidth="1"/>
    <col min="26" max="26" width="1.7109375" style="1" customWidth="1"/>
    <col min="27" max="27" width="3.42578125" style="1" customWidth="1"/>
    <col min="28" max="28" width="1.7109375" style="1" customWidth="1"/>
    <col min="29" max="29" width="6.42578125" style="1" customWidth="1"/>
    <col min="30" max="30" width="3.5703125" style="1" customWidth="1"/>
    <col min="31" max="31" width="3.28515625" style="1" customWidth="1"/>
    <col min="32" max="32" width="26.42578125" style="1" customWidth="1"/>
    <col min="33" max="34" width="5.28515625" style="1" customWidth="1"/>
    <col min="35" max="35" width="15" style="1" customWidth="1"/>
    <col min="36" max="37" width="5.7109375" style="1" customWidth="1"/>
    <col min="38" max="38" width="2.140625" style="1" customWidth="1"/>
    <col min="39" max="40" width="5.7109375" style="1" customWidth="1"/>
    <col min="41" max="41" width="2.140625" style="1" customWidth="1"/>
    <col min="42" max="43" width="5.7109375" style="1" customWidth="1"/>
    <col min="44" max="44" width="2.140625" style="1" customWidth="1"/>
    <col min="45" max="45" width="5.7109375" style="1" customWidth="1"/>
    <col min="46" max="47" width="4.5703125" style="1" customWidth="1"/>
    <col min="48" max="48" width="12.140625" style="1" customWidth="1"/>
    <col min="49" max="49" width="3.5703125" style="1" customWidth="1"/>
    <col min="50" max="50" width="3.28515625" style="1" customWidth="1"/>
    <col min="51" max="51" width="26.42578125" style="1" customWidth="1"/>
    <col min="52" max="53" width="5.28515625" style="1" customWidth="1"/>
    <col min="54" max="54" width="15.140625" style="1" customWidth="1"/>
    <col min="55" max="56" width="5.7109375" style="1" customWidth="1"/>
    <col min="57" max="57" width="2.140625" style="1" customWidth="1"/>
    <col min="58" max="59" width="5.7109375" style="1" customWidth="1"/>
    <col min="60" max="60" width="2.140625" style="1" customWidth="1"/>
    <col min="61" max="62" width="5.7109375" style="1" customWidth="1"/>
    <col min="63" max="63" width="2.140625" style="1" customWidth="1"/>
    <col min="64" max="64" width="5.7109375" style="1" customWidth="1"/>
    <col min="65" max="66" width="4.5703125" style="1" customWidth="1"/>
    <col min="67" max="67" width="12.140625" style="1" customWidth="1"/>
    <col min="68" max="68" width="3.5703125" style="1" customWidth="1"/>
    <col min="69" max="69" width="3.28515625" style="1" customWidth="1"/>
    <col min="70" max="70" width="26.42578125" style="1" customWidth="1"/>
    <col min="71" max="72" width="5.28515625" style="1" customWidth="1"/>
    <col min="73" max="73" width="15.140625" style="1" customWidth="1"/>
    <col min="74" max="75" width="5.7109375" style="1" customWidth="1"/>
    <col min="76" max="76" width="2.140625" style="1" customWidth="1"/>
    <col min="77" max="78" width="5.7109375" style="1" customWidth="1"/>
    <col min="79" max="79" width="2.140625" style="1" customWidth="1"/>
    <col min="80" max="81" width="5.7109375" style="1" customWidth="1"/>
    <col min="82" max="82" width="2.140625" style="1" customWidth="1"/>
    <col min="83" max="83" width="5.7109375" style="1" customWidth="1"/>
    <col min="84" max="85" width="4.5703125" style="1" customWidth="1"/>
    <col min="86" max="86" width="12.140625" style="1" customWidth="1"/>
    <col min="87" max="16384" width="9.140625" style="1"/>
  </cols>
  <sheetData>
    <row r="1" spans="1:86" ht="15">
      <c r="A1" s="112" t="s">
        <v>0</v>
      </c>
      <c r="B1" s="112"/>
      <c r="C1" s="112"/>
      <c r="D1" s="112"/>
      <c r="E1" s="112"/>
      <c r="F1" s="112"/>
      <c r="G1" s="112"/>
      <c r="H1" s="112"/>
      <c r="I1" s="111" t="s">
        <v>1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0" t="s">
        <v>1</v>
      </c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 t="s">
        <v>1</v>
      </c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1" t="s">
        <v>1</v>
      </c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</row>
    <row r="2" spans="1:86" ht="15.75" customHeight="1">
      <c r="A2" s="2"/>
      <c r="B2" s="2"/>
      <c r="C2" s="2"/>
      <c r="D2" s="112" t="s">
        <v>107</v>
      </c>
      <c r="E2" s="112"/>
      <c r="F2" s="112"/>
      <c r="G2" s="112"/>
      <c r="H2" s="2"/>
      <c r="I2" s="12"/>
      <c r="J2" s="67" t="s">
        <v>114</v>
      </c>
      <c r="K2" s="67"/>
      <c r="L2" s="67"/>
      <c r="M2" s="67"/>
      <c r="N2" s="67"/>
      <c r="O2" s="67"/>
      <c r="P2" s="67"/>
      <c r="Q2" s="67"/>
      <c r="R2" s="67"/>
      <c r="S2" s="67"/>
      <c r="T2" s="12"/>
      <c r="U2" s="12"/>
      <c r="V2" s="12"/>
      <c r="W2" s="12"/>
      <c r="X2" s="12"/>
      <c r="Y2" s="12"/>
      <c r="Z2" s="12"/>
      <c r="AA2" s="12"/>
      <c r="AB2" s="12"/>
      <c r="AC2" s="12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ht="18">
      <c r="A3" s="4"/>
      <c r="B3" s="4"/>
      <c r="C3" s="4"/>
      <c r="D3" s="4"/>
      <c r="E3" s="4"/>
      <c r="F3" s="4"/>
      <c r="G3" s="4"/>
      <c r="H3" s="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ht="15"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</row>
    <row r="5" spans="1:86" ht="23.25">
      <c r="A5" s="116" t="s">
        <v>3</v>
      </c>
      <c r="B5" s="116"/>
      <c r="C5" s="116"/>
      <c r="D5" s="116"/>
      <c r="E5" s="116"/>
      <c r="F5" s="116"/>
      <c r="G5" s="116"/>
      <c r="H5" s="116"/>
      <c r="I5" s="117" t="s">
        <v>4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08" t="s">
        <v>115</v>
      </c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 t="s">
        <v>115</v>
      </c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9" t="s">
        <v>115</v>
      </c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</row>
    <row r="6" spans="1:86" ht="18" customHeight="1">
      <c r="A6" s="118" t="s">
        <v>97</v>
      </c>
      <c r="B6" s="118"/>
      <c r="C6" s="118"/>
      <c r="D6" s="118"/>
      <c r="E6" s="118"/>
      <c r="F6" s="118"/>
      <c r="G6" s="118"/>
      <c r="H6" s="118"/>
      <c r="I6" s="119" t="str">
        <f>A6</f>
        <v>Первенство Липецкой области по вольной борьбе среди юношей и девушек 1995-2000г.р.</v>
      </c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4"/>
      <c r="AE6" s="4"/>
      <c r="AF6" s="4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</row>
    <row r="7" spans="1:86" ht="18" customHeight="1">
      <c r="A7" s="118"/>
      <c r="B7" s="118"/>
      <c r="C7" s="118"/>
      <c r="D7" s="118"/>
      <c r="E7" s="118"/>
      <c r="F7" s="118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4"/>
      <c r="AE7" s="4"/>
      <c r="AF7" s="4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</row>
    <row r="8" spans="1:86" ht="18" customHeight="1">
      <c r="A8" s="68"/>
      <c r="B8" s="68"/>
      <c r="C8" s="68"/>
      <c r="D8" s="68"/>
      <c r="E8" s="68"/>
      <c r="F8" s="68"/>
      <c r="G8" s="68"/>
      <c r="H8" s="68" t="s">
        <v>140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46"/>
      <c r="AE8" s="46"/>
      <c r="AF8" s="46"/>
      <c r="AG8" s="46"/>
      <c r="AH8" s="46"/>
      <c r="AI8" s="46"/>
      <c r="AJ8" s="46"/>
      <c r="AK8" s="46"/>
      <c r="AL8" s="3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</row>
    <row r="9" spans="1:86" ht="23.25">
      <c r="A9" s="113" t="s">
        <v>6</v>
      </c>
      <c r="B9" s="113"/>
      <c r="C9" s="113"/>
      <c r="D9" s="113"/>
      <c r="E9" s="114" t="s">
        <v>157</v>
      </c>
      <c r="F9" s="114"/>
      <c r="G9" s="115"/>
      <c r="H9" s="115"/>
      <c r="I9" s="8"/>
      <c r="J9" s="3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3"/>
      <c r="AE9" s="3"/>
      <c r="AF9" s="3"/>
      <c r="AG9" s="3"/>
      <c r="AH9" s="3"/>
      <c r="AI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</row>
    <row r="10" spans="1:86" ht="18">
      <c r="A10" s="113" t="s">
        <v>7</v>
      </c>
      <c r="B10" s="113"/>
      <c r="C10" s="113"/>
      <c r="D10" s="113"/>
      <c r="E10" s="120">
        <v>40928</v>
      </c>
      <c r="F10" s="114"/>
      <c r="G10" s="114"/>
      <c r="H10" s="114"/>
      <c r="I10" s="8"/>
      <c r="J10" s="9">
        <f>$E$10</f>
        <v>40928</v>
      </c>
      <c r="K10" s="8"/>
      <c r="L10" s="8"/>
      <c r="M10" s="8"/>
      <c r="N10" s="108" t="str">
        <f>$E$9</f>
        <v>Вес 38кг.</v>
      </c>
      <c r="O10" s="108"/>
      <c r="P10" s="108"/>
      <c r="Q10" s="108"/>
      <c r="R10" s="108"/>
      <c r="S10" s="11"/>
      <c r="T10" s="11"/>
      <c r="U10" s="11"/>
      <c r="V10" s="8"/>
      <c r="W10" s="111" t="str">
        <f>H8</f>
        <v>п. Матырский</v>
      </c>
      <c r="X10" s="111"/>
      <c r="Y10" s="111"/>
      <c r="Z10" s="111"/>
      <c r="AA10" s="111"/>
      <c r="AB10" s="111"/>
      <c r="AC10" s="111"/>
      <c r="AD10" s="3"/>
      <c r="AE10" s="3"/>
      <c r="AF10" s="11" t="str">
        <f>$E$9</f>
        <v>Вес 38кг.</v>
      </c>
      <c r="AG10" s="70"/>
      <c r="AH10" s="70"/>
      <c r="AI10" s="127" t="s">
        <v>116</v>
      </c>
      <c r="AJ10" s="127"/>
      <c r="AK10" s="127"/>
      <c r="AL10" s="3"/>
      <c r="AM10" s="121"/>
      <c r="AN10" s="121"/>
      <c r="AO10" s="121"/>
      <c r="AP10" s="121"/>
      <c r="AQ10" s="121"/>
      <c r="AR10" s="121"/>
      <c r="AS10" s="3"/>
      <c r="AT10" s="121" t="s">
        <v>117</v>
      </c>
      <c r="AU10" s="121"/>
      <c r="AV10" s="71" t="s">
        <v>10</v>
      </c>
      <c r="AW10" s="3"/>
      <c r="AX10" s="3"/>
      <c r="AY10" s="11" t="str">
        <f>$E$9</f>
        <v>Вес 38кг.</v>
      </c>
      <c r="AZ10" s="70"/>
      <c r="BA10" s="70"/>
      <c r="BB10" s="127" t="s">
        <v>118</v>
      </c>
      <c r="BC10" s="127"/>
      <c r="BD10" s="127"/>
      <c r="BE10" s="3"/>
      <c r="BF10" s="121"/>
      <c r="BG10" s="121"/>
      <c r="BH10" s="121"/>
      <c r="BI10" s="121"/>
      <c r="BJ10" s="121"/>
      <c r="BK10" s="121"/>
      <c r="BL10" s="3"/>
      <c r="BM10" s="121" t="s">
        <v>117</v>
      </c>
      <c r="BN10" s="121"/>
      <c r="BO10" s="71" t="str">
        <f>$AV$10</f>
        <v>B</v>
      </c>
      <c r="BP10" s="8"/>
      <c r="BQ10" s="8"/>
      <c r="BR10" s="11" t="str">
        <f>$E$9</f>
        <v>Вес 38кг.</v>
      </c>
      <c r="BS10" s="72"/>
      <c r="BT10" s="72"/>
      <c r="BU10" s="122" t="s">
        <v>119</v>
      </c>
      <c r="BV10" s="122"/>
      <c r="BW10" s="122"/>
      <c r="BX10" s="8"/>
      <c r="BY10" s="123"/>
      <c r="BZ10" s="123"/>
      <c r="CA10" s="123"/>
      <c r="CB10" s="123"/>
      <c r="CC10" s="123"/>
      <c r="CD10" s="123"/>
      <c r="CE10" s="8"/>
      <c r="CF10" s="121" t="s">
        <v>117</v>
      </c>
      <c r="CG10" s="121"/>
      <c r="CH10" s="71" t="str">
        <f>$AV$10</f>
        <v>B</v>
      </c>
    </row>
    <row r="11" spans="1:86" ht="4.5" customHeight="1">
      <c r="A11" s="3"/>
      <c r="B11" s="3"/>
      <c r="C11" s="3"/>
      <c r="D11" s="3"/>
      <c r="E11" s="3"/>
      <c r="F11" s="3"/>
      <c r="G11" s="3"/>
      <c r="H11" s="3"/>
      <c r="I11" s="8"/>
      <c r="J11" s="3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</row>
    <row r="12" spans="1:86" ht="15" customHeight="1">
      <c r="A12" s="144" t="s">
        <v>16</v>
      </c>
      <c r="B12" s="147" t="s">
        <v>17</v>
      </c>
      <c r="C12" s="144" t="s">
        <v>18</v>
      </c>
      <c r="D12" s="150" t="s">
        <v>19</v>
      </c>
      <c r="E12" s="128" t="s">
        <v>20</v>
      </c>
      <c r="F12" s="128" t="s">
        <v>108</v>
      </c>
      <c r="G12" s="128" t="s">
        <v>22</v>
      </c>
      <c r="H12" s="153" t="s">
        <v>23</v>
      </c>
      <c r="I12" s="124" t="s">
        <v>24</v>
      </c>
      <c r="J12" s="162" t="s">
        <v>25</v>
      </c>
      <c r="K12" s="141" t="s">
        <v>20</v>
      </c>
      <c r="L12" s="124" t="s">
        <v>108</v>
      </c>
      <c r="M12" s="128" t="s">
        <v>27</v>
      </c>
      <c r="N12" s="131" t="s">
        <v>28</v>
      </c>
      <c r="O12" s="132"/>
      <c r="P12" s="132"/>
      <c r="Q12" s="132"/>
      <c r="R12" s="132"/>
      <c r="S12" s="132"/>
      <c r="T12" s="132"/>
      <c r="U12" s="132"/>
      <c r="V12" s="132"/>
      <c r="W12" s="132"/>
      <c r="X12" s="135" t="s">
        <v>29</v>
      </c>
      <c r="Y12" s="136"/>
      <c r="Z12" s="174" t="s">
        <v>30</v>
      </c>
      <c r="AA12" s="175"/>
      <c r="AB12" s="175"/>
      <c r="AC12" s="180" t="s">
        <v>31</v>
      </c>
      <c r="AD12" s="159" t="s">
        <v>38</v>
      </c>
      <c r="AE12" s="124" t="s">
        <v>24</v>
      </c>
      <c r="AF12" s="162" t="s">
        <v>25</v>
      </c>
      <c r="AG12" s="141" t="s">
        <v>120</v>
      </c>
      <c r="AH12" s="124" t="s">
        <v>108</v>
      </c>
      <c r="AI12" s="128" t="s">
        <v>27</v>
      </c>
      <c r="AJ12" s="165" t="s">
        <v>39</v>
      </c>
      <c r="AK12" s="166"/>
      <c r="AL12" s="166"/>
      <c r="AM12" s="166"/>
      <c r="AN12" s="166"/>
      <c r="AO12" s="166"/>
      <c r="AP12" s="166"/>
      <c r="AQ12" s="166"/>
      <c r="AR12" s="167"/>
      <c r="AS12" s="124" t="s">
        <v>40</v>
      </c>
      <c r="AT12" s="124" t="s">
        <v>41</v>
      </c>
      <c r="AU12" s="124" t="s">
        <v>42</v>
      </c>
      <c r="AV12" s="156" t="s">
        <v>43</v>
      </c>
      <c r="AW12" s="159" t="s">
        <v>38</v>
      </c>
      <c r="AX12" s="124" t="s">
        <v>24</v>
      </c>
      <c r="AY12" s="162" t="s">
        <v>25</v>
      </c>
      <c r="AZ12" s="141" t="s">
        <v>120</v>
      </c>
      <c r="BA12" s="124" t="s">
        <v>108</v>
      </c>
      <c r="BB12" s="128" t="s">
        <v>27</v>
      </c>
      <c r="BC12" s="165" t="s">
        <v>39</v>
      </c>
      <c r="BD12" s="166"/>
      <c r="BE12" s="166"/>
      <c r="BF12" s="166"/>
      <c r="BG12" s="166"/>
      <c r="BH12" s="166"/>
      <c r="BI12" s="166"/>
      <c r="BJ12" s="166"/>
      <c r="BK12" s="167"/>
      <c r="BL12" s="124" t="s">
        <v>40</v>
      </c>
      <c r="BM12" s="124" t="s">
        <v>41</v>
      </c>
      <c r="BN12" s="124" t="s">
        <v>42</v>
      </c>
      <c r="BO12" s="156" t="s">
        <v>43</v>
      </c>
      <c r="BP12" s="159" t="s">
        <v>38</v>
      </c>
      <c r="BQ12" s="124" t="s">
        <v>24</v>
      </c>
      <c r="BR12" s="162" t="s">
        <v>25</v>
      </c>
      <c r="BS12" s="141" t="s">
        <v>120</v>
      </c>
      <c r="BT12" s="124" t="s">
        <v>108</v>
      </c>
      <c r="BU12" s="128" t="s">
        <v>27</v>
      </c>
      <c r="BV12" s="165" t="s">
        <v>39</v>
      </c>
      <c r="BW12" s="166"/>
      <c r="BX12" s="166"/>
      <c r="BY12" s="166"/>
      <c r="BZ12" s="166"/>
      <c r="CA12" s="166"/>
      <c r="CB12" s="166"/>
      <c r="CC12" s="166"/>
      <c r="CD12" s="167"/>
      <c r="CE12" s="124" t="s">
        <v>40</v>
      </c>
      <c r="CF12" s="124" t="s">
        <v>41</v>
      </c>
      <c r="CG12" s="124" t="s">
        <v>42</v>
      </c>
      <c r="CH12" s="156" t="s">
        <v>43</v>
      </c>
    </row>
    <row r="13" spans="1:86" ht="15" customHeight="1">
      <c r="A13" s="145"/>
      <c r="B13" s="148"/>
      <c r="C13" s="145"/>
      <c r="D13" s="151"/>
      <c r="E13" s="129"/>
      <c r="F13" s="129"/>
      <c r="G13" s="129"/>
      <c r="H13" s="154"/>
      <c r="I13" s="125"/>
      <c r="J13" s="163"/>
      <c r="K13" s="142"/>
      <c r="L13" s="125"/>
      <c r="M13" s="129"/>
      <c r="N13" s="133"/>
      <c r="O13" s="134"/>
      <c r="P13" s="134"/>
      <c r="Q13" s="134"/>
      <c r="R13" s="134"/>
      <c r="S13" s="134"/>
      <c r="T13" s="134"/>
      <c r="U13" s="134"/>
      <c r="V13" s="134"/>
      <c r="W13" s="134"/>
      <c r="X13" s="137"/>
      <c r="Y13" s="138"/>
      <c r="Z13" s="176"/>
      <c r="AA13" s="177"/>
      <c r="AB13" s="177"/>
      <c r="AC13" s="181"/>
      <c r="AD13" s="160"/>
      <c r="AE13" s="125"/>
      <c r="AF13" s="163"/>
      <c r="AG13" s="142"/>
      <c r="AH13" s="125"/>
      <c r="AI13" s="129"/>
      <c r="AJ13" s="168"/>
      <c r="AK13" s="169"/>
      <c r="AL13" s="169"/>
      <c r="AM13" s="169"/>
      <c r="AN13" s="169"/>
      <c r="AO13" s="169"/>
      <c r="AP13" s="169"/>
      <c r="AQ13" s="169"/>
      <c r="AR13" s="170"/>
      <c r="AS13" s="125"/>
      <c r="AT13" s="125"/>
      <c r="AU13" s="125"/>
      <c r="AV13" s="157"/>
      <c r="AW13" s="160"/>
      <c r="AX13" s="125"/>
      <c r="AY13" s="163"/>
      <c r="AZ13" s="142"/>
      <c r="BA13" s="125"/>
      <c r="BB13" s="129"/>
      <c r="BC13" s="168"/>
      <c r="BD13" s="169"/>
      <c r="BE13" s="169"/>
      <c r="BF13" s="169"/>
      <c r="BG13" s="169"/>
      <c r="BH13" s="169"/>
      <c r="BI13" s="169"/>
      <c r="BJ13" s="169"/>
      <c r="BK13" s="170"/>
      <c r="BL13" s="125"/>
      <c r="BM13" s="125"/>
      <c r="BN13" s="125"/>
      <c r="BO13" s="157"/>
      <c r="BP13" s="160"/>
      <c r="BQ13" s="125"/>
      <c r="BR13" s="163"/>
      <c r="BS13" s="142"/>
      <c r="BT13" s="125"/>
      <c r="BU13" s="129"/>
      <c r="BV13" s="168"/>
      <c r="BW13" s="169"/>
      <c r="BX13" s="169"/>
      <c r="BY13" s="169"/>
      <c r="BZ13" s="169"/>
      <c r="CA13" s="169"/>
      <c r="CB13" s="169"/>
      <c r="CC13" s="169"/>
      <c r="CD13" s="170"/>
      <c r="CE13" s="125"/>
      <c r="CF13" s="125"/>
      <c r="CG13" s="125"/>
      <c r="CH13" s="157"/>
    </row>
    <row r="14" spans="1:86" ht="19.5" customHeight="1">
      <c r="A14" s="146"/>
      <c r="B14" s="149"/>
      <c r="C14" s="146"/>
      <c r="D14" s="152"/>
      <c r="E14" s="130"/>
      <c r="F14" s="130"/>
      <c r="G14" s="130"/>
      <c r="H14" s="155"/>
      <c r="I14" s="126"/>
      <c r="J14" s="164"/>
      <c r="K14" s="143"/>
      <c r="L14" s="126"/>
      <c r="M14" s="130"/>
      <c r="N14" s="171" t="s">
        <v>48</v>
      </c>
      <c r="O14" s="171"/>
      <c r="P14" s="171" t="s">
        <v>49</v>
      </c>
      <c r="Q14" s="171"/>
      <c r="R14" s="171" t="s">
        <v>50</v>
      </c>
      <c r="S14" s="171"/>
      <c r="T14" s="171" t="s">
        <v>121</v>
      </c>
      <c r="U14" s="171"/>
      <c r="V14" s="171" t="s">
        <v>122</v>
      </c>
      <c r="W14" s="171"/>
      <c r="X14" s="139"/>
      <c r="Y14" s="140"/>
      <c r="Z14" s="178"/>
      <c r="AA14" s="179"/>
      <c r="AB14" s="179"/>
      <c r="AC14" s="182"/>
      <c r="AD14" s="161"/>
      <c r="AE14" s="126"/>
      <c r="AF14" s="164"/>
      <c r="AG14" s="143"/>
      <c r="AH14" s="126"/>
      <c r="AI14" s="130"/>
      <c r="AJ14" s="14">
        <v>1</v>
      </c>
      <c r="AK14" s="15">
        <v>2</v>
      </c>
      <c r="AL14" s="16" t="s">
        <v>48</v>
      </c>
      <c r="AM14" s="15">
        <v>3</v>
      </c>
      <c r="AN14" s="15">
        <v>4</v>
      </c>
      <c r="AO14" s="16" t="s">
        <v>49</v>
      </c>
      <c r="AP14" s="15">
        <v>5</v>
      </c>
      <c r="AQ14" s="15">
        <v>6</v>
      </c>
      <c r="AR14" s="16" t="s">
        <v>50</v>
      </c>
      <c r="AS14" s="126"/>
      <c r="AT14" s="126"/>
      <c r="AU14" s="126"/>
      <c r="AV14" s="158"/>
      <c r="AW14" s="161"/>
      <c r="AX14" s="126"/>
      <c r="AY14" s="164"/>
      <c r="AZ14" s="143"/>
      <c r="BA14" s="126"/>
      <c r="BB14" s="130"/>
      <c r="BC14" s="14">
        <v>1</v>
      </c>
      <c r="BD14" s="15">
        <v>2</v>
      </c>
      <c r="BE14" s="16" t="s">
        <v>48</v>
      </c>
      <c r="BF14" s="15">
        <v>3</v>
      </c>
      <c r="BG14" s="15">
        <v>4</v>
      </c>
      <c r="BH14" s="16" t="s">
        <v>49</v>
      </c>
      <c r="BI14" s="15">
        <v>5</v>
      </c>
      <c r="BJ14" s="15">
        <v>6</v>
      </c>
      <c r="BK14" s="16" t="s">
        <v>50</v>
      </c>
      <c r="BL14" s="126"/>
      <c r="BM14" s="126"/>
      <c r="BN14" s="126"/>
      <c r="BO14" s="158"/>
      <c r="BP14" s="161"/>
      <c r="BQ14" s="126"/>
      <c r="BR14" s="164"/>
      <c r="BS14" s="143"/>
      <c r="BT14" s="126"/>
      <c r="BU14" s="130"/>
      <c r="BV14" s="14">
        <v>1</v>
      </c>
      <c r="BW14" s="15">
        <v>2</v>
      </c>
      <c r="BX14" s="16" t="s">
        <v>48</v>
      </c>
      <c r="BY14" s="15">
        <v>3</v>
      </c>
      <c r="BZ14" s="15">
        <v>4</v>
      </c>
      <c r="CA14" s="16" t="s">
        <v>49</v>
      </c>
      <c r="CB14" s="15">
        <v>5</v>
      </c>
      <c r="CC14" s="15">
        <v>6</v>
      </c>
      <c r="CD14" s="16" t="s">
        <v>50</v>
      </c>
      <c r="CE14" s="126"/>
      <c r="CF14" s="126"/>
      <c r="CG14" s="126"/>
      <c r="CH14" s="158"/>
    </row>
    <row r="15" spans="1:86" ht="16.5" customHeight="1">
      <c r="A15" s="183">
        <v>1</v>
      </c>
      <c r="B15" s="150">
        <v>5</v>
      </c>
      <c r="C15" s="172"/>
      <c r="D15" s="185" t="s">
        <v>164</v>
      </c>
      <c r="E15" s="172">
        <v>96</v>
      </c>
      <c r="F15" s="172"/>
      <c r="G15" s="185" t="s">
        <v>64</v>
      </c>
      <c r="H15" s="172"/>
      <c r="I15" s="189">
        <v>1</v>
      </c>
      <c r="J15" s="190" t="str">
        <f>VLOOKUP(I15,$B$13:$G$26,3,0)</f>
        <v>Горина Анастасия</v>
      </c>
      <c r="K15" s="191">
        <f>VLOOKUP(I15,$B$13:$G$26,4,0)</f>
        <v>95</v>
      </c>
      <c r="L15" s="192">
        <f>VLOOKUP(I15,$B$13:$G$26,5,0)</f>
        <v>0</v>
      </c>
      <c r="M15" s="193" t="str">
        <f>VLOOKUP(I15,$B$13:$G$26,6,0)</f>
        <v>Каликино окдюсш</v>
      </c>
      <c r="N15" s="187">
        <v>2</v>
      </c>
      <c r="O15" s="73">
        <v>1</v>
      </c>
      <c r="P15" s="187">
        <v>5</v>
      </c>
      <c r="Q15" s="73">
        <v>0</v>
      </c>
      <c r="R15" s="187">
        <v>4</v>
      </c>
      <c r="S15" s="73">
        <v>0</v>
      </c>
      <c r="T15" s="187">
        <v>3</v>
      </c>
      <c r="U15" s="73">
        <v>0</v>
      </c>
      <c r="V15" s="187" t="s">
        <v>123</v>
      </c>
      <c r="W15" s="73"/>
      <c r="X15" s="187"/>
      <c r="Y15" s="195"/>
      <c r="Z15" s="187"/>
      <c r="AA15" s="74">
        <f t="shared" ref="AA15:AA24" si="0">SUM(O15+Q15+S15+U15+W15)</f>
        <v>1</v>
      </c>
      <c r="AB15" s="195"/>
      <c r="AC15" s="197">
        <v>5</v>
      </c>
      <c r="AD15" s="153">
        <v>1</v>
      </c>
      <c r="AE15" s="209">
        <v>1</v>
      </c>
      <c r="AF15" s="222" t="str">
        <f>VLOOKUP(AE15,$I$15:$M$23,2,1)</f>
        <v>Горина Анастасия</v>
      </c>
      <c r="AG15" s="224">
        <f>VLOOKUP(AE15,$I$15:$M$23,3,1)</f>
        <v>95</v>
      </c>
      <c r="AH15" s="226">
        <f>VLOOKUP(AE15,$I$15:$M$23,4,1)</f>
        <v>0</v>
      </c>
      <c r="AI15" s="227" t="str">
        <f>VLOOKUP(AE15,$I$15:$M$23,5,1)</f>
        <v>Каликино окдюсш</v>
      </c>
      <c r="AJ15" s="210"/>
      <c r="AK15" s="211"/>
      <c r="AL15" s="214"/>
      <c r="AM15" s="230"/>
      <c r="AN15" s="231"/>
      <c r="AO15" s="214"/>
      <c r="AP15" s="230"/>
      <c r="AQ15" s="231"/>
      <c r="AR15" s="214"/>
      <c r="AS15" s="214"/>
      <c r="AT15" s="214"/>
      <c r="AU15" s="214"/>
      <c r="AV15" s="214"/>
      <c r="AW15" s="153">
        <v>1</v>
      </c>
      <c r="AX15" s="209">
        <v>4</v>
      </c>
      <c r="AY15" s="222" t="str">
        <f>VLOOKUP(AX15,$I$15:$M$23,2,1)</f>
        <v>Толчеева Екатерина</v>
      </c>
      <c r="AZ15" s="224">
        <f>VLOOKUP(AX15,$I$15:$M$23,3,1)</f>
        <v>95</v>
      </c>
      <c r="BA15" s="226">
        <f>VLOOKUP(AX15,$I$15:$M$23,4,1)</f>
        <v>0</v>
      </c>
      <c r="BB15" s="227" t="str">
        <f>VLOOKUP(AX15,$I$15:$M$23,5,1)</f>
        <v>Борино окдюсш</v>
      </c>
      <c r="BC15" s="210"/>
      <c r="BD15" s="211"/>
      <c r="BE15" s="214"/>
      <c r="BF15" s="230"/>
      <c r="BG15" s="231"/>
      <c r="BH15" s="214"/>
      <c r="BI15" s="230"/>
      <c r="BJ15" s="231"/>
      <c r="BK15" s="214"/>
      <c r="BL15" s="214"/>
      <c r="BM15" s="214"/>
      <c r="BN15" s="214"/>
      <c r="BO15" s="214"/>
      <c r="BP15" s="156">
        <v>1</v>
      </c>
      <c r="BQ15" s="209">
        <v>2</v>
      </c>
      <c r="BR15" s="222" t="str">
        <f>VLOOKUP(BQ15,$I$15:$M$23,2,1)</f>
        <v>Козлова Анастасия</v>
      </c>
      <c r="BS15" s="224">
        <f>VLOOKUP(BQ15,$I$15:$M$23,3,1)</f>
        <v>96</v>
      </c>
      <c r="BT15" s="226">
        <f>VLOOKUP(BQ15,$I$15:$M$23,4,1)</f>
        <v>0</v>
      </c>
      <c r="BU15" s="227" t="str">
        <f>VLOOKUP(BQ15,$I$15:$M$23,5,1)</f>
        <v>Грязи окдюсш</v>
      </c>
      <c r="BV15" s="210"/>
      <c r="BW15" s="211"/>
      <c r="BX15" s="235"/>
      <c r="BY15" s="239"/>
      <c r="BZ15" s="240"/>
      <c r="CA15" s="235"/>
      <c r="CB15" s="239"/>
      <c r="CC15" s="240"/>
      <c r="CD15" s="235"/>
      <c r="CE15" s="235"/>
      <c r="CF15" s="235"/>
      <c r="CG15" s="235"/>
      <c r="CH15" s="235"/>
    </row>
    <row r="16" spans="1:86" ht="16.5" customHeight="1">
      <c r="A16" s="184"/>
      <c r="B16" s="152"/>
      <c r="C16" s="173"/>
      <c r="D16" s="186"/>
      <c r="E16" s="173"/>
      <c r="F16" s="173"/>
      <c r="G16" s="186"/>
      <c r="H16" s="173"/>
      <c r="I16" s="189"/>
      <c r="J16" s="190"/>
      <c r="K16" s="191"/>
      <c r="L16" s="192"/>
      <c r="M16" s="193"/>
      <c r="N16" s="188"/>
      <c r="O16" s="73">
        <v>3</v>
      </c>
      <c r="P16" s="188"/>
      <c r="Q16" s="73">
        <v>1</v>
      </c>
      <c r="R16" s="188"/>
      <c r="S16" s="73">
        <v>0</v>
      </c>
      <c r="T16" s="188"/>
      <c r="U16" s="73">
        <v>0</v>
      </c>
      <c r="V16" s="188"/>
      <c r="W16" s="73"/>
      <c r="X16" s="194"/>
      <c r="Y16" s="196"/>
      <c r="Z16" s="194"/>
      <c r="AA16" s="74">
        <f t="shared" si="0"/>
        <v>4</v>
      </c>
      <c r="AB16" s="196"/>
      <c r="AC16" s="198"/>
      <c r="AD16" s="154"/>
      <c r="AE16" s="199"/>
      <c r="AF16" s="223"/>
      <c r="AG16" s="225"/>
      <c r="AH16" s="201"/>
      <c r="AI16" s="203"/>
      <c r="AJ16" s="212"/>
      <c r="AK16" s="213"/>
      <c r="AL16" s="215"/>
      <c r="AM16" s="232"/>
      <c r="AN16" s="233"/>
      <c r="AO16" s="215"/>
      <c r="AP16" s="232"/>
      <c r="AQ16" s="233"/>
      <c r="AR16" s="215"/>
      <c r="AS16" s="234"/>
      <c r="AT16" s="215"/>
      <c r="AU16" s="215"/>
      <c r="AV16" s="234"/>
      <c r="AW16" s="154"/>
      <c r="AX16" s="199"/>
      <c r="AY16" s="223"/>
      <c r="AZ16" s="225"/>
      <c r="BA16" s="201"/>
      <c r="BB16" s="203"/>
      <c r="BC16" s="212"/>
      <c r="BD16" s="213"/>
      <c r="BE16" s="215"/>
      <c r="BF16" s="232"/>
      <c r="BG16" s="233"/>
      <c r="BH16" s="215"/>
      <c r="BI16" s="232"/>
      <c r="BJ16" s="233"/>
      <c r="BK16" s="215"/>
      <c r="BL16" s="234"/>
      <c r="BM16" s="215"/>
      <c r="BN16" s="215"/>
      <c r="BO16" s="234"/>
      <c r="BP16" s="157"/>
      <c r="BQ16" s="199"/>
      <c r="BR16" s="223"/>
      <c r="BS16" s="225"/>
      <c r="BT16" s="201"/>
      <c r="BU16" s="203"/>
      <c r="BV16" s="212"/>
      <c r="BW16" s="213"/>
      <c r="BX16" s="236"/>
      <c r="BY16" s="241"/>
      <c r="BZ16" s="242"/>
      <c r="CA16" s="236"/>
      <c r="CB16" s="241"/>
      <c r="CC16" s="242"/>
      <c r="CD16" s="236"/>
      <c r="CE16" s="237"/>
      <c r="CF16" s="236"/>
      <c r="CG16" s="236"/>
      <c r="CH16" s="237"/>
    </row>
    <row r="17" spans="1:86" ht="16.5" customHeight="1">
      <c r="A17" s="183">
        <v>2</v>
      </c>
      <c r="B17" s="150">
        <v>4</v>
      </c>
      <c r="C17" s="172"/>
      <c r="D17" s="185" t="s">
        <v>165</v>
      </c>
      <c r="E17" s="172">
        <v>95</v>
      </c>
      <c r="F17" s="172"/>
      <c r="G17" s="185" t="s">
        <v>64</v>
      </c>
      <c r="H17" s="172"/>
      <c r="I17" s="189">
        <v>2</v>
      </c>
      <c r="J17" s="190" t="str">
        <f>VLOOKUP(I17,$B$13:$G$26,3,0)</f>
        <v>Козлова Анастасия</v>
      </c>
      <c r="K17" s="191">
        <f>VLOOKUP(I17,$B$13:$G$26,4,0)</f>
        <v>96</v>
      </c>
      <c r="L17" s="192">
        <f>VLOOKUP(I17,$B$13:$G$26,5,0)</f>
        <v>0</v>
      </c>
      <c r="M17" s="193" t="str">
        <f>VLOOKUP(I17,$B$13:$G$26,6,0)</f>
        <v>Грязи окдюсш</v>
      </c>
      <c r="N17" s="187">
        <v>1</v>
      </c>
      <c r="O17" s="73">
        <v>3</v>
      </c>
      <c r="P17" s="187">
        <v>3</v>
      </c>
      <c r="Q17" s="73">
        <v>1</v>
      </c>
      <c r="R17" s="187">
        <v>5</v>
      </c>
      <c r="S17" s="73">
        <v>3</v>
      </c>
      <c r="T17" s="187" t="s">
        <v>123</v>
      </c>
      <c r="U17" s="73"/>
      <c r="V17" s="187">
        <v>4</v>
      </c>
      <c r="W17" s="73">
        <v>5</v>
      </c>
      <c r="X17" s="187"/>
      <c r="Y17" s="195"/>
      <c r="Z17" s="187"/>
      <c r="AA17" s="74">
        <f t="shared" si="0"/>
        <v>12</v>
      </c>
      <c r="AB17" s="195"/>
      <c r="AC17" s="197">
        <v>2</v>
      </c>
      <c r="AD17" s="154"/>
      <c r="AE17" s="199">
        <v>2</v>
      </c>
      <c r="AF17" s="223" t="str">
        <f>VLOOKUP(AE17,$I$15:$M$23,2,1)</f>
        <v>Козлова Анастасия</v>
      </c>
      <c r="AG17" s="225">
        <f>VLOOKUP(AE17,$I$15:$M$23,3,1)</f>
        <v>96</v>
      </c>
      <c r="AH17" s="201">
        <f>VLOOKUP(AE17,$I$15:$M$23,4,1)</f>
        <v>0</v>
      </c>
      <c r="AI17" s="203" t="str">
        <f>VLOOKUP(AE17,$I$15:$M$23,5,1)</f>
        <v>Грязи окдюсш</v>
      </c>
      <c r="AJ17" s="205"/>
      <c r="AK17" s="206"/>
      <c r="AL17" s="216"/>
      <c r="AM17" s="218"/>
      <c r="AN17" s="219"/>
      <c r="AO17" s="216"/>
      <c r="AP17" s="218"/>
      <c r="AQ17" s="219"/>
      <c r="AR17" s="216"/>
      <c r="AS17" s="234"/>
      <c r="AT17" s="216"/>
      <c r="AU17" s="216"/>
      <c r="AV17" s="234"/>
      <c r="AW17" s="154"/>
      <c r="AX17" s="199">
        <v>1</v>
      </c>
      <c r="AY17" s="223" t="str">
        <f>VLOOKUP(AX17,$I$15:$M$23,2,1)</f>
        <v>Горина Анастасия</v>
      </c>
      <c r="AZ17" s="225">
        <f>VLOOKUP(AX17,$I$15:$M$23,3,1)</f>
        <v>95</v>
      </c>
      <c r="BA17" s="201">
        <f>VLOOKUP(AX17,$I$15:$M$23,4,1)</f>
        <v>0</v>
      </c>
      <c r="BB17" s="203" t="str">
        <f>VLOOKUP(AX17,$I$15:$M$23,5,1)</f>
        <v>Каликино окдюсш</v>
      </c>
      <c r="BC17" s="205"/>
      <c r="BD17" s="206"/>
      <c r="BE17" s="216"/>
      <c r="BF17" s="218"/>
      <c r="BG17" s="219"/>
      <c r="BH17" s="216"/>
      <c r="BI17" s="218"/>
      <c r="BJ17" s="219"/>
      <c r="BK17" s="216"/>
      <c r="BL17" s="234"/>
      <c r="BM17" s="216"/>
      <c r="BN17" s="216"/>
      <c r="BO17" s="234"/>
      <c r="BP17" s="157"/>
      <c r="BQ17" s="199">
        <v>4</v>
      </c>
      <c r="BR17" s="223" t="str">
        <f>VLOOKUP(BQ17,$I$15:$M$23,2,1)</f>
        <v>Толчеева Екатерина</v>
      </c>
      <c r="BS17" s="225">
        <f>VLOOKUP(BQ17,$I$15:$M$23,3,1)</f>
        <v>95</v>
      </c>
      <c r="BT17" s="201">
        <f>VLOOKUP(BQ17,$I$15:$M$23,4,1)</f>
        <v>0</v>
      </c>
      <c r="BU17" s="203" t="str">
        <f>VLOOKUP(BQ17,$I$15:$M$23,5,1)</f>
        <v>Борино окдюсш</v>
      </c>
      <c r="BV17" s="205"/>
      <c r="BW17" s="206"/>
      <c r="BX17" s="243"/>
      <c r="BY17" s="244"/>
      <c r="BZ17" s="245"/>
      <c r="CA17" s="243"/>
      <c r="CB17" s="244"/>
      <c r="CC17" s="245"/>
      <c r="CD17" s="243"/>
      <c r="CE17" s="237"/>
      <c r="CF17" s="243"/>
      <c r="CG17" s="243"/>
      <c r="CH17" s="237"/>
    </row>
    <row r="18" spans="1:86" ht="16.5" customHeight="1">
      <c r="A18" s="184"/>
      <c r="B18" s="152"/>
      <c r="C18" s="173"/>
      <c r="D18" s="186"/>
      <c r="E18" s="173"/>
      <c r="F18" s="173"/>
      <c r="G18" s="186"/>
      <c r="H18" s="173"/>
      <c r="I18" s="189"/>
      <c r="J18" s="190"/>
      <c r="K18" s="191"/>
      <c r="L18" s="192"/>
      <c r="M18" s="193"/>
      <c r="N18" s="188"/>
      <c r="O18" s="73">
        <v>7</v>
      </c>
      <c r="P18" s="188"/>
      <c r="Q18" s="73">
        <v>3</v>
      </c>
      <c r="R18" s="188"/>
      <c r="S18" s="73">
        <v>7</v>
      </c>
      <c r="T18" s="188"/>
      <c r="U18" s="73"/>
      <c r="V18" s="188"/>
      <c r="W18" s="73">
        <v>4</v>
      </c>
      <c r="X18" s="194"/>
      <c r="Y18" s="196"/>
      <c r="Z18" s="194"/>
      <c r="AA18" s="74">
        <f t="shared" si="0"/>
        <v>21</v>
      </c>
      <c r="AB18" s="196"/>
      <c r="AC18" s="198"/>
      <c r="AD18" s="155"/>
      <c r="AE18" s="200"/>
      <c r="AF18" s="228"/>
      <c r="AG18" s="229"/>
      <c r="AH18" s="202"/>
      <c r="AI18" s="204"/>
      <c r="AJ18" s="207"/>
      <c r="AK18" s="208"/>
      <c r="AL18" s="217"/>
      <c r="AM18" s="220"/>
      <c r="AN18" s="221"/>
      <c r="AO18" s="217"/>
      <c r="AP18" s="220"/>
      <c r="AQ18" s="221"/>
      <c r="AR18" s="217"/>
      <c r="AS18" s="217"/>
      <c r="AT18" s="217"/>
      <c r="AU18" s="217"/>
      <c r="AV18" s="217"/>
      <c r="AW18" s="155"/>
      <c r="AX18" s="200"/>
      <c r="AY18" s="228"/>
      <c r="AZ18" s="229"/>
      <c r="BA18" s="202"/>
      <c r="BB18" s="204"/>
      <c r="BC18" s="207"/>
      <c r="BD18" s="208"/>
      <c r="BE18" s="217"/>
      <c r="BF18" s="220"/>
      <c r="BG18" s="221"/>
      <c r="BH18" s="217"/>
      <c r="BI18" s="220"/>
      <c r="BJ18" s="221"/>
      <c r="BK18" s="217"/>
      <c r="BL18" s="217"/>
      <c r="BM18" s="217"/>
      <c r="BN18" s="217"/>
      <c r="BO18" s="217"/>
      <c r="BP18" s="158"/>
      <c r="BQ18" s="200"/>
      <c r="BR18" s="228"/>
      <c r="BS18" s="229"/>
      <c r="BT18" s="202"/>
      <c r="BU18" s="204"/>
      <c r="BV18" s="207"/>
      <c r="BW18" s="208"/>
      <c r="BX18" s="238"/>
      <c r="BY18" s="246"/>
      <c r="BZ18" s="247"/>
      <c r="CA18" s="238"/>
      <c r="CB18" s="246"/>
      <c r="CC18" s="247"/>
      <c r="CD18" s="238"/>
      <c r="CE18" s="238"/>
      <c r="CF18" s="238"/>
      <c r="CG18" s="238"/>
      <c r="CH18" s="238"/>
    </row>
    <row r="19" spans="1:86" ht="16.5" customHeight="1">
      <c r="A19" s="183">
        <v>3</v>
      </c>
      <c r="B19" s="150">
        <v>3</v>
      </c>
      <c r="C19" s="172"/>
      <c r="D19" s="185" t="s">
        <v>166</v>
      </c>
      <c r="E19" s="172">
        <v>96</v>
      </c>
      <c r="F19" s="172"/>
      <c r="G19" s="185" t="s">
        <v>64</v>
      </c>
      <c r="H19" s="172"/>
      <c r="I19" s="189">
        <v>3</v>
      </c>
      <c r="J19" s="190" t="str">
        <f>VLOOKUP(I19,$B$13:$G$26,3,0)</f>
        <v>Максимова Анастасия</v>
      </c>
      <c r="K19" s="191">
        <f>VLOOKUP(I19,$B$13:$G$26,4,0)</f>
        <v>96</v>
      </c>
      <c r="L19" s="192">
        <f>VLOOKUP(I19,$B$13:$G$26,5,0)</f>
        <v>0</v>
      </c>
      <c r="M19" s="193" t="str">
        <f>VLOOKUP(I19,$B$13:$G$26,6,0)</f>
        <v>Борино окдюсш</v>
      </c>
      <c r="N19" s="187">
        <v>4</v>
      </c>
      <c r="O19" s="73">
        <v>5</v>
      </c>
      <c r="P19" s="187">
        <v>2</v>
      </c>
      <c r="Q19" s="73">
        <v>3</v>
      </c>
      <c r="R19" s="187" t="s">
        <v>123</v>
      </c>
      <c r="S19" s="73"/>
      <c r="T19" s="187">
        <v>1</v>
      </c>
      <c r="U19" s="73">
        <v>5</v>
      </c>
      <c r="V19" s="187">
        <v>5</v>
      </c>
      <c r="W19" s="73">
        <v>5</v>
      </c>
      <c r="X19" s="187"/>
      <c r="Y19" s="195"/>
      <c r="Z19" s="187"/>
      <c r="AA19" s="74">
        <f t="shared" si="0"/>
        <v>18</v>
      </c>
      <c r="AB19" s="195"/>
      <c r="AC19" s="197">
        <v>1</v>
      </c>
      <c r="AD19" s="153">
        <v>2</v>
      </c>
      <c r="AE19" s="209">
        <v>3</v>
      </c>
      <c r="AF19" s="222" t="str">
        <f>VLOOKUP(AE19,$I$15:$M$23,2,1)</f>
        <v>Максимова Анастасия</v>
      </c>
      <c r="AG19" s="224">
        <f>VLOOKUP(AE19,$I$15:$M$23,3,1)</f>
        <v>96</v>
      </c>
      <c r="AH19" s="226">
        <f>VLOOKUP(AE19,$I$15:$M$23,4,1)</f>
        <v>0</v>
      </c>
      <c r="AI19" s="227" t="str">
        <f>VLOOKUP(AE19,$I$15:$M$23,5,1)</f>
        <v>Борино окдюсш</v>
      </c>
      <c r="AJ19" s="261"/>
      <c r="AK19" s="262"/>
      <c r="AL19" s="258"/>
      <c r="AM19" s="259"/>
      <c r="AN19" s="260"/>
      <c r="AO19" s="258"/>
      <c r="AP19" s="259"/>
      <c r="AQ19" s="260"/>
      <c r="AR19" s="258"/>
      <c r="AS19" s="214"/>
      <c r="AT19" s="258"/>
      <c r="AU19" s="258"/>
      <c r="AV19" s="214"/>
      <c r="AW19" s="153">
        <v>2</v>
      </c>
      <c r="AX19" s="209">
        <v>5</v>
      </c>
      <c r="AY19" s="222" t="str">
        <f>VLOOKUP(AX19,$I$15:$M$23,2,1)</f>
        <v>Волокитина Любовь</v>
      </c>
      <c r="AZ19" s="224">
        <f>VLOOKUP(AX19,$I$15:$M$23,3,1)</f>
        <v>96</v>
      </c>
      <c r="BA19" s="226">
        <f>VLOOKUP(AX19,$I$15:$M$23,4,1)</f>
        <v>0</v>
      </c>
      <c r="BB19" s="227" t="str">
        <f>VLOOKUP(AX19,$I$15:$M$23,5,1)</f>
        <v>Борино окдюсш</v>
      </c>
      <c r="BC19" s="261"/>
      <c r="BD19" s="262"/>
      <c r="BE19" s="258"/>
      <c r="BF19" s="259"/>
      <c r="BG19" s="260"/>
      <c r="BH19" s="258"/>
      <c r="BI19" s="259"/>
      <c r="BJ19" s="260"/>
      <c r="BK19" s="258"/>
      <c r="BL19" s="214"/>
      <c r="BM19" s="258"/>
      <c r="BN19" s="258"/>
      <c r="BO19" s="214"/>
      <c r="BP19" s="156">
        <v>2</v>
      </c>
      <c r="BQ19" s="209">
        <v>3</v>
      </c>
      <c r="BR19" s="222" t="str">
        <f>VLOOKUP(BQ19,$I$15:$M$23,2,1)</f>
        <v>Максимова Анастасия</v>
      </c>
      <c r="BS19" s="224">
        <f>VLOOKUP(BQ19,$I$15:$M$23,3,1)</f>
        <v>96</v>
      </c>
      <c r="BT19" s="226">
        <f>VLOOKUP(BQ19,$I$15:$M$23,4,1)</f>
        <v>0</v>
      </c>
      <c r="BU19" s="227" t="str">
        <f>VLOOKUP(BQ19,$I$15:$M$23,5,1)</f>
        <v>Борино окдюсш</v>
      </c>
      <c r="BV19" s="261"/>
      <c r="BW19" s="262"/>
      <c r="BX19" s="269"/>
      <c r="BY19" s="270"/>
      <c r="BZ19" s="271"/>
      <c r="CA19" s="269"/>
      <c r="CB19" s="270"/>
      <c r="CC19" s="271"/>
      <c r="CD19" s="269"/>
      <c r="CE19" s="235"/>
      <c r="CF19" s="269"/>
      <c r="CG19" s="269"/>
      <c r="CH19" s="235"/>
    </row>
    <row r="20" spans="1:86" ht="16.5" customHeight="1">
      <c r="A20" s="184"/>
      <c r="B20" s="152"/>
      <c r="C20" s="173"/>
      <c r="D20" s="186"/>
      <c r="E20" s="173"/>
      <c r="F20" s="173"/>
      <c r="G20" s="186"/>
      <c r="H20" s="173"/>
      <c r="I20" s="189"/>
      <c r="J20" s="190"/>
      <c r="K20" s="191"/>
      <c r="L20" s="192"/>
      <c r="M20" s="193"/>
      <c r="N20" s="188"/>
      <c r="O20" s="75">
        <v>4</v>
      </c>
      <c r="P20" s="188"/>
      <c r="Q20" s="75">
        <v>7</v>
      </c>
      <c r="R20" s="188"/>
      <c r="S20" s="75"/>
      <c r="T20" s="188"/>
      <c r="U20" s="75">
        <v>4</v>
      </c>
      <c r="V20" s="188"/>
      <c r="W20" s="75">
        <v>3</v>
      </c>
      <c r="X20" s="194"/>
      <c r="Y20" s="196"/>
      <c r="Z20" s="194"/>
      <c r="AA20" s="74">
        <f t="shared" si="0"/>
        <v>18</v>
      </c>
      <c r="AB20" s="196"/>
      <c r="AC20" s="198"/>
      <c r="AD20" s="154"/>
      <c r="AE20" s="199"/>
      <c r="AF20" s="223"/>
      <c r="AG20" s="225"/>
      <c r="AH20" s="201"/>
      <c r="AI20" s="203"/>
      <c r="AJ20" s="248"/>
      <c r="AK20" s="249"/>
      <c r="AL20" s="252"/>
      <c r="AM20" s="254"/>
      <c r="AN20" s="255"/>
      <c r="AO20" s="252"/>
      <c r="AP20" s="254"/>
      <c r="AQ20" s="255"/>
      <c r="AR20" s="252"/>
      <c r="AS20" s="234"/>
      <c r="AT20" s="252"/>
      <c r="AU20" s="252"/>
      <c r="AV20" s="234"/>
      <c r="AW20" s="154"/>
      <c r="AX20" s="199"/>
      <c r="AY20" s="223"/>
      <c r="AZ20" s="225"/>
      <c r="BA20" s="201"/>
      <c r="BB20" s="203"/>
      <c r="BC20" s="248"/>
      <c r="BD20" s="249"/>
      <c r="BE20" s="252"/>
      <c r="BF20" s="254"/>
      <c r="BG20" s="255"/>
      <c r="BH20" s="252"/>
      <c r="BI20" s="254"/>
      <c r="BJ20" s="255"/>
      <c r="BK20" s="252"/>
      <c r="BL20" s="234"/>
      <c r="BM20" s="252"/>
      <c r="BN20" s="252"/>
      <c r="BO20" s="234"/>
      <c r="BP20" s="157"/>
      <c r="BQ20" s="199"/>
      <c r="BR20" s="223"/>
      <c r="BS20" s="225"/>
      <c r="BT20" s="201"/>
      <c r="BU20" s="203"/>
      <c r="BV20" s="248"/>
      <c r="BW20" s="249"/>
      <c r="BX20" s="263"/>
      <c r="BY20" s="265"/>
      <c r="BZ20" s="266"/>
      <c r="CA20" s="263"/>
      <c r="CB20" s="265"/>
      <c r="CC20" s="266"/>
      <c r="CD20" s="263"/>
      <c r="CE20" s="237"/>
      <c r="CF20" s="263"/>
      <c r="CG20" s="263"/>
      <c r="CH20" s="237"/>
    </row>
    <row r="21" spans="1:86" ht="16.5" customHeight="1">
      <c r="A21" s="183">
        <v>4</v>
      </c>
      <c r="B21" s="150">
        <v>2</v>
      </c>
      <c r="C21" s="172"/>
      <c r="D21" s="185" t="s">
        <v>167</v>
      </c>
      <c r="E21" s="172">
        <v>96</v>
      </c>
      <c r="F21" s="172"/>
      <c r="G21" s="185" t="s">
        <v>69</v>
      </c>
      <c r="H21" s="172"/>
      <c r="I21" s="189">
        <v>4</v>
      </c>
      <c r="J21" s="190" t="str">
        <f>VLOOKUP(I21,$B$13:$G$26,3,0)</f>
        <v>Толчеева Екатерина</v>
      </c>
      <c r="K21" s="191">
        <f>VLOOKUP(I21,$B$13:$G$26,4,0)</f>
        <v>95</v>
      </c>
      <c r="L21" s="192">
        <f>VLOOKUP(I21,$B$13:$G$26,5,0)</f>
        <v>0</v>
      </c>
      <c r="M21" s="193" t="str">
        <f>VLOOKUP(I21,$B$13:$G$26,6,0)</f>
        <v>Борино окдюсш</v>
      </c>
      <c r="N21" s="187">
        <v>3</v>
      </c>
      <c r="O21" s="73">
        <v>0</v>
      </c>
      <c r="P21" s="187" t="s">
        <v>123</v>
      </c>
      <c r="Q21" s="73"/>
      <c r="R21" s="187">
        <v>1</v>
      </c>
      <c r="S21" s="73">
        <v>3</v>
      </c>
      <c r="T21" s="187">
        <v>5</v>
      </c>
      <c r="U21" s="73">
        <v>3</v>
      </c>
      <c r="V21" s="187">
        <v>2</v>
      </c>
      <c r="W21" s="73">
        <v>0</v>
      </c>
      <c r="X21" s="187"/>
      <c r="Y21" s="195"/>
      <c r="Z21" s="76"/>
      <c r="AA21" s="74">
        <f t="shared" si="0"/>
        <v>6</v>
      </c>
      <c r="AB21" s="77"/>
      <c r="AC21" s="197">
        <v>3</v>
      </c>
      <c r="AD21" s="154"/>
      <c r="AE21" s="199">
        <v>4</v>
      </c>
      <c r="AF21" s="223" t="str">
        <f>VLOOKUP(AE21,$I$15:$M$23,2,1)</f>
        <v>Толчеева Екатерина</v>
      </c>
      <c r="AG21" s="225">
        <f>VLOOKUP(AE21,$I$15:$M$23,3,1)</f>
        <v>95</v>
      </c>
      <c r="AH21" s="201">
        <f>VLOOKUP(AE21,$I$15:$M$23,4,1)</f>
        <v>0</v>
      </c>
      <c r="AI21" s="203" t="str">
        <f>VLOOKUP(AE21,$I$15:$M$23,5,1)</f>
        <v>Борино окдюсш</v>
      </c>
      <c r="AJ21" s="248"/>
      <c r="AK21" s="249"/>
      <c r="AL21" s="252"/>
      <c r="AM21" s="254"/>
      <c r="AN21" s="255"/>
      <c r="AO21" s="252"/>
      <c r="AP21" s="254"/>
      <c r="AQ21" s="255"/>
      <c r="AR21" s="252"/>
      <c r="AS21" s="234"/>
      <c r="AT21" s="252"/>
      <c r="AU21" s="252"/>
      <c r="AV21" s="234"/>
      <c r="AW21" s="154"/>
      <c r="AX21" s="199">
        <v>2</v>
      </c>
      <c r="AY21" s="223" t="str">
        <f>VLOOKUP(AX21,$I$15:$M$23,2,1)</f>
        <v>Козлова Анастасия</v>
      </c>
      <c r="AZ21" s="225">
        <f>VLOOKUP(AX21,$I$15:$M$23,3,1)</f>
        <v>96</v>
      </c>
      <c r="BA21" s="201">
        <f>VLOOKUP(AX21,$I$15:$M$23,4,1)</f>
        <v>0</v>
      </c>
      <c r="BB21" s="203" t="str">
        <f>VLOOKUP(AX21,$I$15:$M$23,5,1)</f>
        <v>Грязи окдюсш</v>
      </c>
      <c r="BC21" s="248"/>
      <c r="BD21" s="249"/>
      <c r="BE21" s="252"/>
      <c r="BF21" s="254"/>
      <c r="BG21" s="255"/>
      <c r="BH21" s="252"/>
      <c r="BI21" s="254"/>
      <c r="BJ21" s="255"/>
      <c r="BK21" s="252"/>
      <c r="BL21" s="234"/>
      <c r="BM21" s="252"/>
      <c r="BN21" s="252"/>
      <c r="BO21" s="234"/>
      <c r="BP21" s="157"/>
      <c r="BQ21" s="199">
        <v>5</v>
      </c>
      <c r="BR21" s="223" t="str">
        <f>VLOOKUP(BQ21,$I$15:$M$23,2,1)</f>
        <v>Волокитина Любовь</v>
      </c>
      <c r="BS21" s="225">
        <f>VLOOKUP(BQ21,$I$15:$M$23,3,1)</f>
        <v>96</v>
      </c>
      <c r="BT21" s="201">
        <f>VLOOKUP(BQ21,$I$15:$M$23,4,1)</f>
        <v>0</v>
      </c>
      <c r="BU21" s="203" t="str">
        <f>VLOOKUP(BQ21,$I$15:$M$23,5,1)</f>
        <v>Борино окдюсш</v>
      </c>
      <c r="BV21" s="248"/>
      <c r="BW21" s="249"/>
      <c r="BX21" s="263"/>
      <c r="BY21" s="265"/>
      <c r="BZ21" s="266"/>
      <c r="CA21" s="263"/>
      <c r="CB21" s="265"/>
      <c r="CC21" s="266"/>
      <c r="CD21" s="263"/>
      <c r="CE21" s="237"/>
      <c r="CF21" s="263"/>
      <c r="CG21" s="263"/>
      <c r="CH21" s="237"/>
    </row>
    <row r="22" spans="1:86" ht="16.5" customHeight="1">
      <c r="A22" s="184"/>
      <c r="B22" s="152"/>
      <c r="C22" s="173"/>
      <c r="D22" s="186"/>
      <c r="E22" s="173"/>
      <c r="F22" s="173"/>
      <c r="G22" s="186"/>
      <c r="H22" s="173"/>
      <c r="I22" s="189"/>
      <c r="J22" s="190"/>
      <c r="K22" s="191"/>
      <c r="L22" s="192"/>
      <c r="M22" s="193"/>
      <c r="N22" s="194"/>
      <c r="O22" s="73">
        <v>3</v>
      </c>
      <c r="P22" s="194"/>
      <c r="Q22" s="73"/>
      <c r="R22" s="194"/>
      <c r="S22" s="73">
        <v>4</v>
      </c>
      <c r="T22" s="194"/>
      <c r="U22" s="73">
        <v>11</v>
      </c>
      <c r="V22" s="194"/>
      <c r="W22" s="73">
        <v>0</v>
      </c>
      <c r="X22" s="194"/>
      <c r="Y22" s="196"/>
      <c r="Z22" s="76"/>
      <c r="AA22" s="74">
        <f t="shared" si="0"/>
        <v>18</v>
      </c>
      <c r="AB22" s="77"/>
      <c r="AC22" s="198"/>
      <c r="AD22" s="155"/>
      <c r="AE22" s="200"/>
      <c r="AF22" s="228"/>
      <c r="AG22" s="229"/>
      <c r="AH22" s="202"/>
      <c r="AI22" s="204"/>
      <c r="AJ22" s="250"/>
      <c r="AK22" s="251"/>
      <c r="AL22" s="253"/>
      <c r="AM22" s="256"/>
      <c r="AN22" s="257"/>
      <c r="AO22" s="253"/>
      <c r="AP22" s="256"/>
      <c r="AQ22" s="257"/>
      <c r="AR22" s="253"/>
      <c r="AS22" s="217"/>
      <c r="AT22" s="253"/>
      <c r="AU22" s="253"/>
      <c r="AV22" s="217"/>
      <c r="AW22" s="155"/>
      <c r="AX22" s="200"/>
      <c r="AY22" s="228"/>
      <c r="AZ22" s="229"/>
      <c r="BA22" s="202"/>
      <c r="BB22" s="204"/>
      <c r="BC22" s="250"/>
      <c r="BD22" s="251"/>
      <c r="BE22" s="253"/>
      <c r="BF22" s="256"/>
      <c r="BG22" s="257"/>
      <c r="BH22" s="253"/>
      <c r="BI22" s="256"/>
      <c r="BJ22" s="257"/>
      <c r="BK22" s="253"/>
      <c r="BL22" s="217"/>
      <c r="BM22" s="253"/>
      <c r="BN22" s="253"/>
      <c r="BO22" s="217"/>
      <c r="BP22" s="158"/>
      <c r="BQ22" s="200"/>
      <c r="BR22" s="228"/>
      <c r="BS22" s="229"/>
      <c r="BT22" s="202"/>
      <c r="BU22" s="204"/>
      <c r="BV22" s="250"/>
      <c r="BW22" s="251"/>
      <c r="BX22" s="264"/>
      <c r="BY22" s="267"/>
      <c r="BZ22" s="268"/>
      <c r="CA22" s="264"/>
      <c r="CB22" s="267"/>
      <c r="CC22" s="268"/>
      <c r="CD22" s="264"/>
      <c r="CE22" s="238"/>
      <c r="CF22" s="264"/>
      <c r="CG22" s="264"/>
      <c r="CH22" s="238"/>
    </row>
    <row r="23" spans="1:86" ht="16.5" customHeight="1">
      <c r="A23" s="183">
        <v>5</v>
      </c>
      <c r="B23" s="150">
        <v>1</v>
      </c>
      <c r="C23" s="172"/>
      <c r="D23" s="185" t="s">
        <v>168</v>
      </c>
      <c r="E23" s="172">
        <v>95</v>
      </c>
      <c r="F23" s="172"/>
      <c r="G23" s="185" t="s">
        <v>84</v>
      </c>
      <c r="H23" s="172"/>
      <c r="I23" s="189">
        <v>5</v>
      </c>
      <c r="J23" s="190" t="str">
        <f>VLOOKUP(I23,$B$13:$G$26,3,0)</f>
        <v>Волокитина Любовь</v>
      </c>
      <c r="K23" s="191">
        <f>VLOOKUP(I23,$B$13:$G$26,4,0)</f>
        <v>96</v>
      </c>
      <c r="L23" s="192">
        <f>VLOOKUP(I23,$B$13:$G$26,5,0)</f>
        <v>0</v>
      </c>
      <c r="M23" s="193" t="str">
        <f>VLOOKUP(I23,$B$13:$G$26,6,0)</f>
        <v>Борино окдюсш</v>
      </c>
      <c r="N23" s="187" t="s">
        <v>123</v>
      </c>
      <c r="O23" s="73"/>
      <c r="P23" s="187">
        <v>1</v>
      </c>
      <c r="Q23" s="73">
        <v>5</v>
      </c>
      <c r="R23" s="187">
        <v>2</v>
      </c>
      <c r="S23" s="73">
        <v>1</v>
      </c>
      <c r="T23" s="187">
        <v>4</v>
      </c>
      <c r="U23" s="73">
        <v>1</v>
      </c>
      <c r="V23" s="187">
        <v>3</v>
      </c>
      <c r="W23" s="73">
        <v>0</v>
      </c>
      <c r="X23" s="187"/>
      <c r="Y23" s="195"/>
      <c r="Z23" s="187"/>
      <c r="AA23" s="74">
        <f t="shared" si="0"/>
        <v>7</v>
      </c>
      <c r="AB23" s="195"/>
      <c r="AC23" s="197">
        <v>4</v>
      </c>
      <c r="AD23" s="154"/>
      <c r="AE23" s="171">
        <v>5</v>
      </c>
      <c r="AF23" s="222" t="str">
        <f>VLOOKUP(AE23,$I$15:$M$23,2,1)</f>
        <v>Волокитина Любовь</v>
      </c>
      <c r="AG23" s="224">
        <f>VLOOKUP(AE23,$I$15:$M$23,3,1)</f>
        <v>96</v>
      </c>
      <c r="AH23" s="226">
        <f>VLOOKUP(AE23,$I$15:$M$23,4,1)</f>
        <v>0</v>
      </c>
      <c r="AI23" s="227" t="str">
        <f>VLOOKUP(AE23,$I$15:$M$23,5,1)</f>
        <v>Борино окдюсш</v>
      </c>
      <c r="AJ23" s="274" t="s">
        <v>124</v>
      </c>
      <c r="AK23" s="275"/>
      <c r="AL23" s="234"/>
      <c r="AM23" s="272"/>
      <c r="AN23" s="273"/>
      <c r="AO23" s="234"/>
      <c r="AP23" s="272"/>
      <c r="AQ23" s="273"/>
      <c r="AR23" s="234"/>
      <c r="AS23" s="234"/>
      <c r="AT23" s="234"/>
      <c r="AU23" s="234"/>
      <c r="AV23" s="234"/>
      <c r="AW23" s="154"/>
      <c r="AX23" s="171">
        <v>3</v>
      </c>
      <c r="AY23" s="222" t="str">
        <f>VLOOKUP(AX23,$I$15:$M$23,2,1)</f>
        <v>Максимова Анастасия</v>
      </c>
      <c r="AZ23" s="224">
        <f>VLOOKUP(AX23,$I$15:$M$23,3,1)</f>
        <v>96</v>
      </c>
      <c r="BA23" s="226">
        <f>VLOOKUP(AX23,$I$15:$M$23,4,1)</f>
        <v>0</v>
      </c>
      <c r="BB23" s="227" t="str">
        <f>VLOOKUP(AX23,$I$15:$M$23,5,1)</f>
        <v>Борино окдюсш</v>
      </c>
      <c r="BC23" s="274" t="s">
        <v>124</v>
      </c>
      <c r="BD23" s="275"/>
      <c r="BE23" s="234"/>
      <c r="BF23" s="272"/>
      <c r="BG23" s="273"/>
      <c r="BH23" s="234"/>
      <c r="BI23" s="272"/>
      <c r="BJ23" s="273"/>
      <c r="BK23" s="234"/>
      <c r="BL23" s="234"/>
      <c r="BM23" s="234"/>
      <c r="BN23" s="234"/>
      <c r="BO23" s="234"/>
      <c r="BP23" s="157"/>
      <c r="BQ23" s="191">
        <v>1</v>
      </c>
      <c r="BR23" s="222" t="str">
        <f>VLOOKUP(BQ23,$I$15:$M$23,2,1)</f>
        <v>Горина Анастасия</v>
      </c>
      <c r="BS23" s="224">
        <f>VLOOKUP(BQ23,$I$15:$M$23,3,1)</f>
        <v>95</v>
      </c>
      <c r="BT23" s="226">
        <f>VLOOKUP(BQ23,$I$15:$M$23,4,1)</f>
        <v>0</v>
      </c>
      <c r="BU23" s="227" t="str">
        <f>VLOOKUP(BQ23,$I$15:$M$23,5,1)</f>
        <v>Каликино окдюсш</v>
      </c>
      <c r="BV23" s="274" t="s">
        <v>124</v>
      </c>
      <c r="BW23" s="275"/>
      <c r="BX23" s="237"/>
      <c r="BY23" s="278"/>
      <c r="BZ23" s="279"/>
      <c r="CA23" s="237"/>
      <c r="CB23" s="278"/>
      <c r="CC23" s="279"/>
      <c r="CD23" s="237"/>
      <c r="CE23" s="237"/>
      <c r="CF23" s="237"/>
      <c r="CG23" s="237"/>
      <c r="CH23" s="237"/>
    </row>
    <row r="24" spans="1:86" ht="16.5" customHeight="1">
      <c r="A24" s="184"/>
      <c r="B24" s="152"/>
      <c r="C24" s="173"/>
      <c r="D24" s="186"/>
      <c r="E24" s="173"/>
      <c r="F24" s="173"/>
      <c r="G24" s="186"/>
      <c r="H24" s="173"/>
      <c r="I24" s="189"/>
      <c r="J24" s="190"/>
      <c r="K24" s="191"/>
      <c r="L24" s="192"/>
      <c r="M24" s="193"/>
      <c r="N24" s="194"/>
      <c r="O24" s="73"/>
      <c r="P24" s="194"/>
      <c r="Q24" s="73">
        <v>3</v>
      </c>
      <c r="R24" s="194"/>
      <c r="S24" s="73">
        <v>3</v>
      </c>
      <c r="T24" s="194"/>
      <c r="U24" s="73">
        <v>2</v>
      </c>
      <c r="V24" s="194"/>
      <c r="W24" s="73">
        <v>0</v>
      </c>
      <c r="X24" s="194"/>
      <c r="Y24" s="196"/>
      <c r="Z24" s="194"/>
      <c r="AA24" s="74">
        <f t="shared" si="0"/>
        <v>8</v>
      </c>
      <c r="AB24" s="196"/>
      <c r="AC24" s="198"/>
      <c r="AD24" s="155"/>
      <c r="AE24" s="171"/>
      <c r="AF24" s="223"/>
      <c r="AG24" s="225"/>
      <c r="AH24" s="201"/>
      <c r="AI24" s="203"/>
      <c r="AJ24" s="207"/>
      <c r="AK24" s="208"/>
      <c r="AL24" s="217"/>
      <c r="AM24" s="220"/>
      <c r="AN24" s="221"/>
      <c r="AO24" s="217"/>
      <c r="AP24" s="220"/>
      <c r="AQ24" s="221"/>
      <c r="AR24" s="217"/>
      <c r="AS24" s="217"/>
      <c r="AT24" s="217"/>
      <c r="AU24" s="217"/>
      <c r="AV24" s="217"/>
      <c r="AW24" s="155"/>
      <c r="AX24" s="171"/>
      <c r="AY24" s="228"/>
      <c r="AZ24" s="229"/>
      <c r="BA24" s="202"/>
      <c r="BB24" s="204"/>
      <c r="BC24" s="207"/>
      <c r="BD24" s="208"/>
      <c r="BE24" s="217"/>
      <c r="BF24" s="220"/>
      <c r="BG24" s="221"/>
      <c r="BH24" s="217"/>
      <c r="BI24" s="220"/>
      <c r="BJ24" s="221"/>
      <c r="BK24" s="217"/>
      <c r="BL24" s="217"/>
      <c r="BM24" s="217"/>
      <c r="BN24" s="217"/>
      <c r="BO24" s="217"/>
      <c r="BP24" s="158"/>
      <c r="BQ24" s="191"/>
      <c r="BR24" s="228"/>
      <c r="BS24" s="229"/>
      <c r="BT24" s="202"/>
      <c r="BU24" s="204"/>
      <c r="BV24" s="207"/>
      <c r="BW24" s="208"/>
      <c r="BX24" s="238"/>
      <c r="BY24" s="246"/>
      <c r="BZ24" s="247"/>
      <c r="CA24" s="238"/>
      <c r="CB24" s="246"/>
      <c r="CC24" s="247"/>
      <c r="CD24" s="238"/>
      <c r="CE24" s="238"/>
      <c r="CF24" s="238"/>
      <c r="CG24" s="238"/>
      <c r="CH24" s="238"/>
    </row>
    <row r="25" spans="1:86" ht="17.25" customHeight="1">
      <c r="A25" s="78"/>
      <c r="B25" s="79"/>
      <c r="C25" s="79"/>
      <c r="D25" s="80"/>
      <c r="E25" s="79"/>
      <c r="F25" s="79"/>
      <c r="G25" s="80"/>
      <c r="H25" s="79"/>
      <c r="I25" s="81"/>
      <c r="J25" s="30"/>
      <c r="K25" s="31"/>
      <c r="L25" s="38"/>
      <c r="M25" s="45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82"/>
      <c r="AB25" s="38"/>
      <c r="AC25" s="38"/>
      <c r="AD25" s="50"/>
      <c r="AE25" s="83"/>
      <c r="AF25" s="83"/>
      <c r="AG25" s="83"/>
      <c r="AH25" s="83"/>
      <c r="AI25" s="83"/>
      <c r="AJ25" s="83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</row>
    <row r="26" spans="1:86" ht="17.25" customHeight="1">
      <c r="A26" s="29"/>
      <c r="B26" s="31"/>
      <c r="C26" s="31"/>
      <c r="D26" s="44"/>
      <c r="E26" s="31"/>
      <c r="F26" s="31"/>
      <c r="G26" s="44"/>
      <c r="H26" s="31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277" t="s">
        <v>125</v>
      </c>
      <c r="AF26" s="277"/>
      <c r="AG26" s="277"/>
      <c r="AH26" s="277"/>
      <c r="AI26" s="277"/>
      <c r="AJ26" s="277"/>
      <c r="AK26" s="50"/>
      <c r="AL26" s="50"/>
      <c r="AM26" s="50"/>
      <c r="AN26" s="123" t="s">
        <v>126</v>
      </c>
      <c r="AO26" s="123"/>
      <c r="AP26" s="123"/>
      <c r="AQ26" s="123"/>
      <c r="AR26" s="123"/>
      <c r="AS26" s="123"/>
      <c r="AT26" s="123"/>
      <c r="AU26" s="123"/>
      <c r="AV26" s="123"/>
      <c r="AW26" s="3"/>
      <c r="AX26" s="277" t="s">
        <v>125</v>
      </c>
      <c r="AY26" s="277"/>
      <c r="AZ26" s="277"/>
      <c r="BA26" s="277"/>
      <c r="BB26" s="277"/>
      <c r="BC26" s="277"/>
      <c r="BD26" s="3"/>
      <c r="BE26" s="3"/>
      <c r="BF26" s="3"/>
      <c r="BG26" s="276" t="s">
        <v>126</v>
      </c>
      <c r="BH26" s="276"/>
      <c r="BI26" s="276"/>
      <c r="BJ26" s="276"/>
      <c r="BK26" s="276"/>
      <c r="BL26" s="276"/>
      <c r="BM26" s="276"/>
      <c r="BN26" s="276"/>
      <c r="BO26" s="276"/>
      <c r="BP26" s="8"/>
      <c r="BQ26" s="277" t="s">
        <v>125</v>
      </c>
      <c r="BR26" s="277"/>
      <c r="BS26" s="277"/>
      <c r="BT26" s="277"/>
      <c r="BU26" s="277"/>
      <c r="BV26" s="277"/>
      <c r="BW26" s="8"/>
      <c r="BX26" s="8"/>
      <c r="BY26" s="8"/>
      <c r="BZ26" s="276" t="s">
        <v>126</v>
      </c>
      <c r="CA26" s="276"/>
      <c r="CB26" s="276"/>
      <c r="CC26" s="276"/>
      <c r="CD26" s="276"/>
      <c r="CE26" s="276"/>
      <c r="CF26" s="276"/>
      <c r="CG26" s="276"/>
      <c r="CH26" s="276"/>
    </row>
    <row r="27" spans="1:86" ht="17.25" customHeight="1">
      <c r="A27" s="49"/>
      <c r="B27" s="49"/>
      <c r="C27" s="49"/>
      <c r="D27" s="84"/>
      <c r="E27" s="84"/>
      <c r="F27" s="84"/>
      <c r="G27" s="84"/>
      <c r="H27" s="49"/>
      <c r="I27" s="50"/>
      <c r="J27" s="276" t="s">
        <v>135</v>
      </c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3"/>
      <c r="AD27" s="50"/>
      <c r="AE27" s="277"/>
      <c r="AF27" s="277"/>
      <c r="AG27" s="277"/>
      <c r="AH27" s="277"/>
      <c r="AI27" s="277"/>
      <c r="AJ27" s="277"/>
      <c r="AK27" s="50"/>
      <c r="AL27" s="50"/>
      <c r="AM27" s="50"/>
      <c r="AN27" s="123"/>
      <c r="AO27" s="123"/>
      <c r="AP27" s="123"/>
      <c r="AQ27" s="123"/>
      <c r="AR27" s="123"/>
      <c r="AS27" s="123"/>
      <c r="AT27" s="123"/>
      <c r="AU27" s="123"/>
      <c r="AV27" s="123"/>
      <c r="AW27" s="3"/>
      <c r="AX27" s="277"/>
      <c r="AY27" s="277"/>
      <c r="AZ27" s="277"/>
      <c r="BA27" s="277"/>
      <c r="BB27" s="277"/>
      <c r="BC27" s="277"/>
      <c r="BD27" s="50"/>
      <c r="BE27" s="50"/>
      <c r="BF27" s="50"/>
      <c r="BG27" s="276"/>
      <c r="BH27" s="276"/>
      <c r="BI27" s="276"/>
      <c r="BJ27" s="276"/>
      <c r="BK27" s="276"/>
      <c r="BL27" s="276"/>
      <c r="BM27" s="276"/>
      <c r="BN27" s="276"/>
      <c r="BO27" s="276"/>
      <c r="BP27" s="8"/>
      <c r="BQ27" s="277"/>
      <c r="BR27" s="277"/>
      <c r="BS27" s="277"/>
      <c r="BT27" s="277"/>
      <c r="BU27" s="277"/>
      <c r="BV27" s="277"/>
      <c r="BW27" s="50"/>
      <c r="BX27" s="50"/>
      <c r="BY27" s="50"/>
      <c r="BZ27" s="276"/>
      <c r="CA27" s="276"/>
      <c r="CB27" s="276"/>
      <c r="CC27" s="276"/>
      <c r="CD27" s="276"/>
      <c r="CE27" s="276"/>
      <c r="CF27" s="276"/>
      <c r="CG27" s="276"/>
      <c r="CH27" s="276"/>
    </row>
    <row r="28" spans="1:86" ht="17.25" customHeight="1">
      <c r="A28" s="280" t="s">
        <v>54</v>
      </c>
      <c r="B28" s="280"/>
      <c r="C28" s="280"/>
      <c r="D28" s="281"/>
      <c r="E28" s="281" t="s">
        <v>55</v>
      </c>
      <c r="F28" s="281"/>
      <c r="G28" s="281"/>
      <c r="H28" s="280"/>
      <c r="I28" s="50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3"/>
      <c r="AD28" s="3"/>
      <c r="AE28" s="276" t="s">
        <v>127</v>
      </c>
      <c r="AF28" s="276"/>
      <c r="AG28" s="276"/>
      <c r="AH28" s="276"/>
      <c r="AI28" s="276"/>
      <c r="AJ28" s="276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276" t="s">
        <v>128</v>
      </c>
      <c r="AY28" s="276"/>
      <c r="AZ28" s="276"/>
      <c r="BA28" s="276"/>
      <c r="BB28" s="276"/>
      <c r="BC28" s="276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8"/>
      <c r="BQ28" s="276" t="s">
        <v>128</v>
      </c>
      <c r="BR28" s="276"/>
      <c r="BS28" s="276"/>
      <c r="BT28" s="276"/>
      <c r="BU28" s="276"/>
      <c r="BV28" s="276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</row>
    <row r="29" spans="1:86" ht="17.25" customHeight="1">
      <c r="A29" s="8"/>
      <c r="B29" s="8"/>
      <c r="C29" s="8"/>
      <c r="D29" s="85"/>
      <c r="E29" s="85"/>
      <c r="F29" s="85"/>
      <c r="G29" s="85"/>
      <c r="H29" s="8"/>
      <c r="I29" s="3"/>
      <c r="J29" s="64"/>
      <c r="K29" s="64"/>
      <c r="L29" s="64"/>
      <c r="M29" s="64"/>
      <c r="N29" s="64"/>
      <c r="O29" s="6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276"/>
      <c r="AF29" s="276"/>
      <c r="AG29" s="276"/>
      <c r="AH29" s="276"/>
      <c r="AI29" s="276"/>
      <c r="AJ29" s="276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276"/>
      <c r="AY29" s="276"/>
      <c r="AZ29" s="276"/>
      <c r="BA29" s="276"/>
      <c r="BB29" s="276"/>
      <c r="BC29" s="276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8"/>
      <c r="BQ29" s="276"/>
      <c r="BR29" s="276"/>
      <c r="BS29" s="276"/>
      <c r="BT29" s="276"/>
      <c r="BU29" s="276"/>
      <c r="BV29" s="276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</row>
    <row r="30" spans="1:86" ht="17.25" customHeight="1">
      <c r="A30" s="280" t="s">
        <v>57</v>
      </c>
      <c r="B30" s="280"/>
      <c r="C30" s="280"/>
      <c r="D30" s="281"/>
      <c r="E30" s="85"/>
      <c r="F30" s="85"/>
      <c r="G30" s="85"/>
      <c r="H30" s="8"/>
      <c r="I30" s="3"/>
      <c r="J30" s="276" t="s">
        <v>129</v>
      </c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3"/>
    </row>
    <row r="31" spans="1:86" ht="17.25" customHeight="1">
      <c r="A31" s="49"/>
      <c r="B31" s="49"/>
      <c r="C31" s="49"/>
      <c r="D31" s="84"/>
      <c r="E31" s="84"/>
      <c r="F31" s="84"/>
      <c r="G31" s="84"/>
      <c r="H31" s="49"/>
      <c r="I31" s="3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3"/>
    </row>
    <row r="32" spans="1:86" ht="12" customHeight="1">
      <c r="A32" s="49"/>
      <c r="B32" s="49"/>
      <c r="C32" s="49"/>
      <c r="D32" s="84"/>
      <c r="E32" s="84"/>
      <c r="F32" s="84"/>
      <c r="G32" s="84"/>
      <c r="H32" s="4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67" ht="12" customHeight="1">
      <c r="A33" s="49"/>
      <c r="B33" s="49"/>
      <c r="C33" s="49"/>
      <c r="D33" s="49"/>
      <c r="E33" s="49"/>
      <c r="F33" s="49"/>
      <c r="G33" s="49"/>
      <c r="H33" s="49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W33" s="282"/>
      <c r="AX33" s="282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82"/>
      <c r="BJ33" s="282"/>
      <c r="BK33" s="282"/>
      <c r="BL33" s="282"/>
      <c r="BM33" s="282"/>
      <c r="BN33" s="282"/>
      <c r="BO33" s="282"/>
    </row>
    <row r="34" spans="1:67" ht="15" customHeight="1">
      <c r="A34" s="49"/>
      <c r="B34" s="49"/>
      <c r="C34" s="49"/>
      <c r="D34" s="49"/>
      <c r="E34" s="49"/>
      <c r="F34" s="49"/>
      <c r="G34" s="49"/>
      <c r="H34" s="49"/>
      <c r="AD34" s="110" t="s">
        <v>1</v>
      </c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 t="s">
        <v>1</v>
      </c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</row>
    <row r="35" spans="1:67" ht="16.5" customHeight="1">
      <c r="A35" s="49"/>
      <c r="B35" s="49"/>
      <c r="C35" s="49"/>
      <c r="D35" s="49"/>
      <c r="E35" s="49"/>
      <c r="F35" s="49"/>
      <c r="G35" s="49"/>
      <c r="H35" s="49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1:67" ht="18.75" customHeight="1">
      <c r="A36" s="60"/>
      <c r="B36" s="60"/>
      <c r="C36" s="60"/>
      <c r="D36" s="60"/>
      <c r="E36" s="60"/>
      <c r="F36" s="60"/>
      <c r="G36" s="60"/>
      <c r="H36" s="60"/>
      <c r="AD36" s="108" t="s">
        <v>115</v>
      </c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 t="s">
        <v>115</v>
      </c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</row>
    <row r="37" spans="1:67" ht="12" customHeight="1">
      <c r="A37" s="60"/>
      <c r="B37" s="60"/>
      <c r="C37" s="60"/>
      <c r="D37" s="60"/>
      <c r="E37" s="60"/>
      <c r="F37" s="60"/>
      <c r="G37" s="60"/>
      <c r="H37" s="60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</row>
    <row r="38" spans="1:67" ht="12" customHeight="1">
      <c r="A38" s="60"/>
      <c r="B38" s="60"/>
      <c r="C38" s="60"/>
      <c r="D38" s="60"/>
      <c r="E38" s="60"/>
      <c r="F38" s="60"/>
      <c r="G38" s="60"/>
      <c r="H38" s="60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</row>
    <row r="39" spans="1:67" ht="15" customHeight="1">
      <c r="A39" s="60"/>
      <c r="B39" s="60"/>
      <c r="C39" s="60"/>
      <c r="D39" s="60"/>
      <c r="E39" s="60"/>
      <c r="F39" s="60"/>
      <c r="G39" s="60"/>
      <c r="H39" s="60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ht="18.75" customHeight="1">
      <c r="A40" s="60"/>
      <c r="B40" s="60"/>
      <c r="C40" s="60"/>
      <c r="D40" s="60"/>
      <c r="E40" s="60"/>
      <c r="F40" s="60"/>
      <c r="G40" s="60"/>
      <c r="H40" s="60"/>
      <c r="AD40" s="3"/>
      <c r="AE40" s="3"/>
      <c r="AF40" s="11" t="str">
        <f>$E$9</f>
        <v>Вес 38кг.</v>
      </c>
      <c r="AG40" s="70"/>
      <c r="AH40" s="70"/>
      <c r="AI40" s="127" t="s">
        <v>130</v>
      </c>
      <c r="AJ40" s="127"/>
      <c r="AK40" s="127"/>
      <c r="AL40" s="3"/>
      <c r="AM40" s="121"/>
      <c r="AN40" s="121"/>
      <c r="AO40" s="121"/>
      <c r="AP40" s="121"/>
      <c r="AQ40" s="121"/>
      <c r="AR40" s="121"/>
      <c r="AS40" s="3"/>
      <c r="AT40" s="121" t="s">
        <v>117</v>
      </c>
      <c r="AU40" s="121"/>
      <c r="AV40" s="71" t="str">
        <f>$AV$10</f>
        <v>B</v>
      </c>
      <c r="AW40" s="3"/>
      <c r="AX40" s="3"/>
      <c r="AY40" s="11" t="str">
        <f>$E$9</f>
        <v>Вес 38кг.</v>
      </c>
      <c r="AZ40" s="70"/>
      <c r="BA40" s="70"/>
      <c r="BB40" s="127" t="s">
        <v>131</v>
      </c>
      <c r="BC40" s="127"/>
      <c r="BD40" s="127"/>
      <c r="BE40" s="3"/>
      <c r="BF40" s="121"/>
      <c r="BG40" s="121"/>
      <c r="BH40" s="121"/>
      <c r="BI40" s="121"/>
      <c r="BJ40" s="121"/>
      <c r="BK40" s="121"/>
      <c r="BL40" s="3"/>
      <c r="BM40" s="121" t="s">
        <v>117</v>
      </c>
      <c r="BN40" s="121"/>
      <c r="BO40" s="71" t="str">
        <f>$AV$10</f>
        <v>B</v>
      </c>
    </row>
    <row r="41" spans="1:67" ht="6.75" customHeight="1">
      <c r="A41" s="60"/>
      <c r="B41" s="60"/>
      <c r="C41" s="60"/>
      <c r="D41" s="60"/>
      <c r="E41" s="60"/>
      <c r="F41" s="60"/>
      <c r="G41" s="60"/>
      <c r="H41" s="60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ht="12.75" customHeight="1">
      <c r="A42" s="60"/>
      <c r="B42" s="60"/>
      <c r="C42" s="60"/>
      <c r="D42" s="60"/>
      <c r="E42" s="60"/>
      <c r="F42" s="60"/>
      <c r="G42" s="60"/>
      <c r="H42" s="60"/>
      <c r="AD42" s="159" t="s">
        <v>38</v>
      </c>
      <c r="AE42" s="124" t="s">
        <v>24</v>
      </c>
      <c r="AF42" s="162" t="s">
        <v>25</v>
      </c>
      <c r="AG42" s="141" t="s">
        <v>120</v>
      </c>
      <c r="AH42" s="124" t="s">
        <v>108</v>
      </c>
      <c r="AI42" s="128" t="s">
        <v>27</v>
      </c>
      <c r="AJ42" s="165" t="s">
        <v>39</v>
      </c>
      <c r="AK42" s="166"/>
      <c r="AL42" s="166"/>
      <c r="AM42" s="166"/>
      <c r="AN42" s="166"/>
      <c r="AO42" s="166"/>
      <c r="AP42" s="166"/>
      <c r="AQ42" s="166"/>
      <c r="AR42" s="167"/>
      <c r="AS42" s="124" t="s">
        <v>40</v>
      </c>
      <c r="AT42" s="124" t="s">
        <v>41</v>
      </c>
      <c r="AU42" s="124" t="s">
        <v>42</v>
      </c>
      <c r="AV42" s="156" t="s">
        <v>43</v>
      </c>
      <c r="AW42" s="159" t="s">
        <v>38</v>
      </c>
      <c r="AX42" s="124" t="s">
        <v>24</v>
      </c>
      <c r="AY42" s="162" t="s">
        <v>25</v>
      </c>
      <c r="AZ42" s="141" t="s">
        <v>120</v>
      </c>
      <c r="BA42" s="124" t="s">
        <v>108</v>
      </c>
      <c r="BB42" s="128" t="s">
        <v>27</v>
      </c>
      <c r="BC42" s="165" t="s">
        <v>39</v>
      </c>
      <c r="BD42" s="166"/>
      <c r="BE42" s="166"/>
      <c r="BF42" s="166"/>
      <c r="BG42" s="166"/>
      <c r="BH42" s="166"/>
      <c r="BI42" s="166"/>
      <c r="BJ42" s="166"/>
      <c r="BK42" s="167"/>
      <c r="BL42" s="124" t="s">
        <v>40</v>
      </c>
      <c r="BM42" s="124" t="s">
        <v>41</v>
      </c>
      <c r="BN42" s="124" t="s">
        <v>42</v>
      </c>
      <c r="BO42" s="156" t="s">
        <v>43</v>
      </c>
    </row>
    <row r="43" spans="1:67" ht="15" customHeight="1">
      <c r="A43" s="60"/>
      <c r="B43" s="60"/>
      <c r="C43" s="60"/>
      <c r="D43" s="60"/>
      <c r="E43" s="60"/>
      <c r="F43" s="60"/>
      <c r="G43" s="60"/>
      <c r="H43" s="60"/>
      <c r="AD43" s="160"/>
      <c r="AE43" s="125"/>
      <c r="AF43" s="163"/>
      <c r="AG43" s="142"/>
      <c r="AH43" s="125"/>
      <c r="AI43" s="129"/>
      <c r="AJ43" s="168"/>
      <c r="AK43" s="169"/>
      <c r="AL43" s="169"/>
      <c r="AM43" s="169"/>
      <c r="AN43" s="169"/>
      <c r="AO43" s="169"/>
      <c r="AP43" s="169"/>
      <c r="AQ43" s="169"/>
      <c r="AR43" s="170"/>
      <c r="AS43" s="125"/>
      <c r="AT43" s="125"/>
      <c r="AU43" s="125"/>
      <c r="AV43" s="157"/>
      <c r="AW43" s="160"/>
      <c r="AX43" s="125"/>
      <c r="AY43" s="163"/>
      <c r="AZ43" s="142"/>
      <c r="BA43" s="125"/>
      <c r="BB43" s="129"/>
      <c r="BC43" s="168"/>
      <c r="BD43" s="169"/>
      <c r="BE43" s="169"/>
      <c r="BF43" s="169"/>
      <c r="BG43" s="169"/>
      <c r="BH43" s="169"/>
      <c r="BI43" s="169"/>
      <c r="BJ43" s="169"/>
      <c r="BK43" s="170"/>
      <c r="BL43" s="125"/>
      <c r="BM43" s="125"/>
      <c r="BN43" s="125"/>
      <c r="BO43" s="157"/>
    </row>
    <row r="44" spans="1:67" ht="19.5" customHeight="1">
      <c r="A44" s="60"/>
      <c r="B44" s="60"/>
      <c r="C44" s="60"/>
      <c r="D44" s="60"/>
      <c r="E44" s="60"/>
      <c r="F44" s="60"/>
      <c r="G44" s="60"/>
      <c r="H44" s="60"/>
      <c r="AD44" s="161"/>
      <c r="AE44" s="126"/>
      <c r="AF44" s="164"/>
      <c r="AG44" s="143"/>
      <c r="AH44" s="126"/>
      <c r="AI44" s="130"/>
      <c r="AJ44" s="14">
        <v>1</v>
      </c>
      <c r="AK44" s="15">
        <v>2</v>
      </c>
      <c r="AL44" s="16" t="s">
        <v>48</v>
      </c>
      <c r="AM44" s="15">
        <v>3</v>
      </c>
      <c r="AN44" s="15">
        <v>4</v>
      </c>
      <c r="AO44" s="16" t="s">
        <v>49</v>
      </c>
      <c r="AP44" s="15">
        <v>5</v>
      </c>
      <c r="AQ44" s="15">
        <v>6</v>
      </c>
      <c r="AR44" s="16" t="s">
        <v>50</v>
      </c>
      <c r="AS44" s="126"/>
      <c r="AT44" s="126"/>
      <c r="AU44" s="126"/>
      <c r="AV44" s="158"/>
      <c r="AW44" s="161"/>
      <c r="AX44" s="126"/>
      <c r="AY44" s="164"/>
      <c r="AZ44" s="143"/>
      <c r="BA44" s="126"/>
      <c r="BB44" s="130"/>
      <c r="BC44" s="14">
        <v>1</v>
      </c>
      <c r="BD44" s="15">
        <v>2</v>
      </c>
      <c r="BE44" s="16" t="s">
        <v>48</v>
      </c>
      <c r="BF44" s="15">
        <v>3</v>
      </c>
      <c r="BG44" s="15">
        <v>4</v>
      </c>
      <c r="BH44" s="16" t="s">
        <v>49</v>
      </c>
      <c r="BI44" s="15">
        <v>5</v>
      </c>
      <c r="BJ44" s="15">
        <v>6</v>
      </c>
      <c r="BK44" s="16" t="s">
        <v>50</v>
      </c>
      <c r="BL44" s="126"/>
      <c r="BM44" s="126"/>
      <c r="BN44" s="126"/>
      <c r="BO44" s="158"/>
    </row>
    <row r="45" spans="1:67" ht="16.5" customHeight="1">
      <c r="A45" s="60"/>
      <c r="B45" s="60"/>
      <c r="C45" s="60"/>
      <c r="D45" s="60"/>
      <c r="E45" s="60"/>
      <c r="F45" s="60"/>
      <c r="G45" s="60"/>
      <c r="H45" s="60"/>
      <c r="AD45" s="153">
        <v>1</v>
      </c>
      <c r="AE45" s="209">
        <v>5</v>
      </c>
      <c r="AF45" s="222" t="str">
        <f>VLOOKUP(AE45,$I$15:$M$23,2,1)</f>
        <v>Волокитина Любовь</v>
      </c>
      <c r="AG45" s="224">
        <f>VLOOKUP(AE45,$I$15:$M$23,3,1)</f>
        <v>96</v>
      </c>
      <c r="AH45" s="226">
        <f>VLOOKUP(AE45,$I$15:$M$23,4,1)</f>
        <v>0</v>
      </c>
      <c r="AI45" s="227" t="str">
        <f>VLOOKUP(AE45,$I$15:$M$23,5,1)</f>
        <v>Борино окдюсш</v>
      </c>
      <c r="AJ45" s="210"/>
      <c r="AK45" s="211"/>
      <c r="AL45" s="214"/>
      <c r="AM45" s="230"/>
      <c r="AN45" s="231"/>
      <c r="AO45" s="214"/>
      <c r="AP45" s="230"/>
      <c r="AQ45" s="231"/>
      <c r="AR45" s="214"/>
      <c r="AS45" s="214"/>
      <c r="AT45" s="214"/>
      <c r="AU45" s="214"/>
      <c r="AV45" s="214"/>
      <c r="AW45" s="153">
        <v>1</v>
      </c>
      <c r="AX45" s="209">
        <v>3</v>
      </c>
      <c r="AY45" s="222" t="str">
        <f>VLOOKUP(AX45,$I$15:$M$23,2,1)</f>
        <v>Максимова Анастасия</v>
      </c>
      <c r="AZ45" s="224">
        <f>VLOOKUP(AX45,$I$15:$M$23,3,1)</f>
        <v>96</v>
      </c>
      <c r="BA45" s="226">
        <f>VLOOKUP(AX45,$I$15:$M$23,4,1)</f>
        <v>0</v>
      </c>
      <c r="BB45" s="227" t="str">
        <f>VLOOKUP(AX45,$I$15:$M$23,5,1)</f>
        <v>Борино окдюсш</v>
      </c>
      <c r="BC45" s="210"/>
      <c r="BD45" s="211"/>
      <c r="BE45" s="214"/>
      <c r="BF45" s="230"/>
      <c r="BG45" s="231"/>
      <c r="BH45" s="214"/>
      <c r="BI45" s="230"/>
      <c r="BJ45" s="231"/>
      <c r="BK45" s="214"/>
      <c r="BL45" s="214"/>
      <c r="BM45" s="214"/>
      <c r="BN45" s="214"/>
      <c r="BO45" s="214"/>
    </row>
    <row r="46" spans="1:67" ht="16.5" customHeight="1">
      <c r="A46" s="60"/>
      <c r="B46" s="60"/>
      <c r="C46" s="60"/>
      <c r="D46" s="60"/>
      <c r="E46" s="60"/>
      <c r="F46" s="60"/>
      <c r="G46" s="60"/>
      <c r="H46" s="60"/>
      <c r="AD46" s="154"/>
      <c r="AE46" s="199"/>
      <c r="AF46" s="223"/>
      <c r="AG46" s="225"/>
      <c r="AH46" s="201"/>
      <c r="AI46" s="203"/>
      <c r="AJ46" s="212"/>
      <c r="AK46" s="213"/>
      <c r="AL46" s="215"/>
      <c r="AM46" s="232"/>
      <c r="AN46" s="233"/>
      <c r="AO46" s="215"/>
      <c r="AP46" s="232"/>
      <c r="AQ46" s="233"/>
      <c r="AR46" s="215"/>
      <c r="AS46" s="234"/>
      <c r="AT46" s="215"/>
      <c r="AU46" s="215"/>
      <c r="AV46" s="234"/>
      <c r="AW46" s="154"/>
      <c r="AX46" s="199"/>
      <c r="AY46" s="223"/>
      <c r="AZ46" s="225"/>
      <c r="BA46" s="201"/>
      <c r="BB46" s="203"/>
      <c r="BC46" s="212"/>
      <c r="BD46" s="213"/>
      <c r="BE46" s="215"/>
      <c r="BF46" s="232"/>
      <c r="BG46" s="233"/>
      <c r="BH46" s="215"/>
      <c r="BI46" s="232"/>
      <c r="BJ46" s="233"/>
      <c r="BK46" s="215"/>
      <c r="BL46" s="234"/>
      <c r="BM46" s="215"/>
      <c r="BN46" s="215"/>
      <c r="BO46" s="234"/>
    </row>
    <row r="47" spans="1:67" ht="16.5" customHeight="1">
      <c r="A47" s="60"/>
      <c r="B47" s="60"/>
      <c r="C47" s="60"/>
      <c r="D47" s="60"/>
      <c r="E47" s="60"/>
      <c r="F47" s="60"/>
      <c r="G47" s="60"/>
      <c r="H47" s="60"/>
      <c r="AD47" s="154"/>
      <c r="AE47" s="199">
        <v>1</v>
      </c>
      <c r="AF47" s="223" t="str">
        <f>VLOOKUP(AE47,$I$15:$M$23,2,1)</f>
        <v>Горина Анастасия</v>
      </c>
      <c r="AG47" s="225">
        <f>VLOOKUP(AE47,$I$15:$M$23,3,1)</f>
        <v>95</v>
      </c>
      <c r="AH47" s="201">
        <f>VLOOKUP(AE47,$I$15:$M$23,4,1)</f>
        <v>0</v>
      </c>
      <c r="AI47" s="203" t="str">
        <f>VLOOKUP(AE47,$I$15:$M$23,5,1)</f>
        <v>Каликино окдюсш</v>
      </c>
      <c r="AJ47" s="205"/>
      <c r="AK47" s="206"/>
      <c r="AL47" s="216"/>
      <c r="AM47" s="218"/>
      <c r="AN47" s="219"/>
      <c r="AO47" s="216"/>
      <c r="AP47" s="218"/>
      <c r="AQ47" s="219"/>
      <c r="AR47" s="216"/>
      <c r="AS47" s="234"/>
      <c r="AT47" s="216"/>
      <c r="AU47" s="216"/>
      <c r="AV47" s="234"/>
      <c r="AW47" s="154"/>
      <c r="AX47" s="199">
        <v>1</v>
      </c>
      <c r="AY47" s="223" t="str">
        <f>VLOOKUP(AX47,$I$15:$M$23,2,1)</f>
        <v>Горина Анастасия</v>
      </c>
      <c r="AZ47" s="225">
        <f>VLOOKUP(AX47,$I$15:$M$23,3,1)</f>
        <v>95</v>
      </c>
      <c r="BA47" s="201">
        <f>VLOOKUP(AX47,$I$15:$M$23,4,1)</f>
        <v>0</v>
      </c>
      <c r="BB47" s="203" t="str">
        <f>VLOOKUP(AX47,$I$15:$M$23,5,1)</f>
        <v>Каликино окдюсш</v>
      </c>
      <c r="BC47" s="205"/>
      <c r="BD47" s="206"/>
      <c r="BE47" s="216"/>
      <c r="BF47" s="218"/>
      <c r="BG47" s="219"/>
      <c r="BH47" s="216"/>
      <c r="BI47" s="218"/>
      <c r="BJ47" s="219"/>
      <c r="BK47" s="216"/>
      <c r="BL47" s="234"/>
      <c r="BM47" s="216"/>
      <c r="BN47" s="216"/>
      <c r="BO47" s="234"/>
    </row>
    <row r="48" spans="1:67" ht="16.5" customHeight="1">
      <c r="A48" s="60"/>
      <c r="B48" s="60"/>
      <c r="C48" s="60"/>
      <c r="D48" s="60"/>
      <c r="E48" s="60"/>
      <c r="F48" s="60"/>
      <c r="G48" s="60"/>
      <c r="H48" s="60"/>
      <c r="AD48" s="155"/>
      <c r="AE48" s="200"/>
      <c r="AF48" s="228"/>
      <c r="AG48" s="229"/>
      <c r="AH48" s="202"/>
      <c r="AI48" s="204"/>
      <c r="AJ48" s="207"/>
      <c r="AK48" s="208"/>
      <c r="AL48" s="217"/>
      <c r="AM48" s="220"/>
      <c r="AN48" s="221"/>
      <c r="AO48" s="217"/>
      <c r="AP48" s="220"/>
      <c r="AQ48" s="221"/>
      <c r="AR48" s="217"/>
      <c r="AS48" s="217"/>
      <c r="AT48" s="217"/>
      <c r="AU48" s="217"/>
      <c r="AV48" s="217"/>
      <c r="AW48" s="155"/>
      <c r="AX48" s="200"/>
      <c r="AY48" s="228"/>
      <c r="AZ48" s="229"/>
      <c r="BA48" s="202"/>
      <c r="BB48" s="204"/>
      <c r="BC48" s="207"/>
      <c r="BD48" s="208"/>
      <c r="BE48" s="217"/>
      <c r="BF48" s="220"/>
      <c r="BG48" s="221"/>
      <c r="BH48" s="217"/>
      <c r="BI48" s="220"/>
      <c r="BJ48" s="221"/>
      <c r="BK48" s="217"/>
      <c r="BL48" s="217"/>
      <c r="BM48" s="217"/>
      <c r="BN48" s="217"/>
      <c r="BO48" s="217"/>
    </row>
    <row r="49" spans="1:67" ht="16.5" customHeight="1">
      <c r="A49" s="60"/>
      <c r="B49" s="60"/>
      <c r="C49" s="60"/>
      <c r="D49" s="60"/>
      <c r="E49" s="60"/>
      <c r="F49" s="60"/>
      <c r="G49" s="60"/>
      <c r="H49" s="60"/>
      <c r="AD49" s="153">
        <v>2</v>
      </c>
      <c r="AE49" s="209">
        <v>2</v>
      </c>
      <c r="AF49" s="222" t="str">
        <f>VLOOKUP(AE49,$I$15:$M$23,2,1)</f>
        <v>Козлова Анастасия</v>
      </c>
      <c r="AG49" s="224">
        <f>VLOOKUP(AE49,$I$15:$M$23,3,1)</f>
        <v>96</v>
      </c>
      <c r="AH49" s="226">
        <f>VLOOKUP(AE49,$I$15:$M$23,4,1)</f>
        <v>0</v>
      </c>
      <c r="AI49" s="227" t="str">
        <f>VLOOKUP(AE49,$I$15:$M$23,5,1)</f>
        <v>Грязи окдюсш</v>
      </c>
      <c r="AJ49" s="261"/>
      <c r="AK49" s="262"/>
      <c r="AL49" s="258"/>
      <c r="AM49" s="259"/>
      <c r="AN49" s="260"/>
      <c r="AO49" s="258"/>
      <c r="AP49" s="259"/>
      <c r="AQ49" s="260"/>
      <c r="AR49" s="258"/>
      <c r="AS49" s="214"/>
      <c r="AT49" s="258"/>
      <c r="AU49" s="258"/>
      <c r="AV49" s="214"/>
      <c r="AW49" s="153">
        <v>2</v>
      </c>
      <c r="AX49" s="209">
        <v>4</v>
      </c>
      <c r="AY49" s="222" t="str">
        <f>VLOOKUP(AX49,$I$15:$M$23,2,1)</f>
        <v>Толчеева Екатерина</v>
      </c>
      <c r="AZ49" s="224">
        <f>VLOOKUP(AX49,$I$15:$M$23,3,1)</f>
        <v>95</v>
      </c>
      <c r="BA49" s="226">
        <f>VLOOKUP(AX49,$I$15:$M$23,4,1)</f>
        <v>0</v>
      </c>
      <c r="BB49" s="227" t="str">
        <f>VLOOKUP(AX49,$I$15:$M$23,5,1)</f>
        <v>Борино окдюсш</v>
      </c>
      <c r="BC49" s="261"/>
      <c r="BD49" s="262"/>
      <c r="BE49" s="258"/>
      <c r="BF49" s="259"/>
      <c r="BG49" s="260"/>
      <c r="BH49" s="258"/>
      <c r="BI49" s="259"/>
      <c r="BJ49" s="260"/>
      <c r="BK49" s="258"/>
      <c r="BL49" s="214"/>
      <c r="BM49" s="258"/>
      <c r="BN49" s="258"/>
      <c r="BO49" s="214"/>
    </row>
    <row r="50" spans="1:67" ht="16.5" customHeight="1">
      <c r="A50" s="60"/>
      <c r="B50" s="60"/>
      <c r="C50" s="60"/>
      <c r="D50" s="60"/>
      <c r="E50" s="60"/>
      <c r="F50" s="60"/>
      <c r="G50" s="60"/>
      <c r="H50" s="60"/>
      <c r="AD50" s="154"/>
      <c r="AE50" s="199"/>
      <c r="AF50" s="223"/>
      <c r="AG50" s="225"/>
      <c r="AH50" s="201"/>
      <c r="AI50" s="203"/>
      <c r="AJ50" s="248"/>
      <c r="AK50" s="249"/>
      <c r="AL50" s="252"/>
      <c r="AM50" s="254"/>
      <c r="AN50" s="255"/>
      <c r="AO50" s="252"/>
      <c r="AP50" s="254"/>
      <c r="AQ50" s="255"/>
      <c r="AR50" s="252"/>
      <c r="AS50" s="234"/>
      <c r="AT50" s="252"/>
      <c r="AU50" s="252"/>
      <c r="AV50" s="234"/>
      <c r="AW50" s="154"/>
      <c r="AX50" s="199"/>
      <c r="AY50" s="223"/>
      <c r="AZ50" s="225"/>
      <c r="BA50" s="201"/>
      <c r="BB50" s="203"/>
      <c r="BC50" s="248"/>
      <c r="BD50" s="249"/>
      <c r="BE50" s="252"/>
      <c r="BF50" s="254"/>
      <c r="BG50" s="255"/>
      <c r="BH50" s="252"/>
      <c r="BI50" s="254"/>
      <c r="BJ50" s="255"/>
      <c r="BK50" s="252"/>
      <c r="BL50" s="234"/>
      <c r="BM50" s="252"/>
      <c r="BN50" s="252"/>
      <c r="BO50" s="234"/>
    </row>
    <row r="51" spans="1:67" ht="16.5" customHeight="1">
      <c r="A51" s="60"/>
      <c r="B51" s="60"/>
      <c r="C51" s="60"/>
      <c r="D51" s="60"/>
      <c r="E51" s="60"/>
      <c r="F51" s="60"/>
      <c r="G51" s="60"/>
      <c r="H51" s="60"/>
      <c r="AD51" s="154"/>
      <c r="AE51" s="199">
        <v>3</v>
      </c>
      <c r="AF51" s="223" t="str">
        <f>VLOOKUP(AE51,$I$15:$M$23,2,1)</f>
        <v>Максимова Анастасия</v>
      </c>
      <c r="AG51" s="225">
        <f>VLOOKUP(AE51,$I$15:$M$23,3,1)</f>
        <v>96</v>
      </c>
      <c r="AH51" s="201">
        <f>VLOOKUP(AE51,$I$15:$M$23,4,1)</f>
        <v>0</v>
      </c>
      <c r="AI51" s="203" t="str">
        <f>VLOOKUP(AE51,$I$15:$M$23,5,1)</f>
        <v>Борино окдюсш</v>
      </c>
      <c r="AJ51" s="248"/>
      <c r="AK51" s="249"/>
      <c r="AL51" s="252"/>
      <c r="AM51" s="254"/>
      <c r="AN51" s="255"/>
      <c r="AO51" s="252"/>
      <c r="AP51" s="254"/>
      <c r="AQ51" s="255"/>
      <c r="AR51" s="252"/>
      <c r="AS51" s="234"/>
      <c r="AT51" s="252"/>
      <c r="AU51" s="252"/>
      <c r="AV51" s="234"/>
      <c r="AW51" s="154"/>
      <c r="AX51" s="199">
        <v>5</v>
      </c>
      <c r="AY51" s="223" t="str">
        <f>VLOOKUP(AX51,$I$15:$M$23,2,1)</f>
        <v>Волокитина Любовь</v>
      </c>
      <c r="AZ51" s="225">
        <f>VLOOKUP(AX51,$I$15:$M$23,3,1)</f>
        <v>96</v>
      </c>
      <c r="BA51" s="201">
        <f>VLOOKUP(AX51,$I$15:$M$23,4,1)</f>
        <v>0</v>
      </c>
      <c r="BB51" s="203" t="str">
        <f>VLOOKUP(AX51,$I$15:$M$23,5,1)</f>
        <v>Борино окдюсш</v>
      </c>
      <c r="BC51" s="248"/>
      <c r="BD51" s="249"/>
      <c r="BE51" s="252"/>
      <c r="BF51" s="254"/>
      <c r="BG51" s="255"/>
      <c r="BH51" s="252"/>
      <c r="BI51" s="254"/>
      <c r="BJ51" s="255"/>
      <c r="BK51" s="252"/>
      <c r="BL51" s="234"/>
      <c r="BM51" s="252"/>
      <c r="BN51" s="252"/>
      <c r="BO51" s="234"/>
    </row>
    <row r="52" spans="1:67" ht="16.5" customHeight="1">
      <c r="A52" s="60"/>
      <c r="B52" s="60"/>
      <c r="C52" s="60"/>
      <c r="D52" s="60"/>
      <c r="E52" s="60"/>
      <c r="F52" s="60"/>
      <c r="G52" s="60"/>
      <c r="H52" s="60"/>
      <c r="AD52" s="155"/>
      <c r="AE52" s="200"/>
      <c r="AF52" s="228"/>
      <c r="AG52" s="229"/>
      <c r="AH52" s="202"/>
      <c r="AI52" s="204"/>
      <c r="AJ52" s="250"/>
      <c r="AK52" s="251"/>
      <c r="AL52" s="253"/>
      <c r="AM52" s="256"/>
      <c r="AN52" s="257"/>
      <c r="AO52" s="253"/>
      <c r="AP52" s="256"/>
      <c r="AQ52" s="257"/>
      <c r="AR52" s="253"/>
      <c r="AS52" s="217"/>
      <c r="AT52" s="253"/>
      <c r="AU52" s="253"/>
      <c r="AV52" s="217"/>
      <c r="AW52" s="155"/>
      <c r="AX52" s="200"/>
      <c r="AY52" s="228"/>
      <c r="AZ52" s="229"/>
      <c r="BA52" s="202"/>
      <c r="BB52" s="204"/>
      <c r="BC52" s="250"/>
      <c r="BD52" s="251"/>
      <c r="BE52" s="253"/>
      <c r="BF52" s="256"/>
      <c r="BG52" s="257"/>
      <c r="BH52" s="253"/>
      <c r="BI52" s="256"/>
      <c r="BJ52" s="257"/>
      <c r="BK52" s="253"/>
      <c r="BL52" s="217"/>
      <c r="BM52" s="253"/>
      <c r="BN52" s="253"/>
      <c r="BO52" s="217"/>
    </row>
    <row r="53" spans="1:67" ht="16.5" customHeight="1">
      <c r="A53" s="60"/>
      <c r="B53" s="60"/>
      <c r="C53" s="60"/>
      <c r="D53" s="60"/>
      <c r="E53" s="60"/>
      <c r="F53" s="60"/>
      <c r="G53" s="60"/>
      <c r="H53" s="60"/>
      <c r="AD53" s="154"/>
      <c r="AE53" s="171">
        <v>4</v>
      </c>
      <c r="AF53" s="222" t="str">
        <f>VLOOKUP(AE53,$I$15:$M$23,2,1)</f>
        <v>Толчеева Екатерина</v>
      </c>
      <c r="AG53" s="224">
        <f>VLOOKUP(AE53,$I$15:$M$23,3,1)</f>
        <v>95</v>
      </c>
      <c r="AH53" s="226">
        <f>VLOOKUP(AE53,$I$15:$M$23,4,1)</f>
        <v>0</v>
      </c>
      <c r="AI53" s="227" t="str">
        <f>VLOOKUP(AE53,$I$15:$M$23,5,1)</f>
        <v>Борино окдюсш</v>
      </c>
      <c r="AJ53" s="274" t="s">
        <v>124</v>
      </c>
      <c r="AK53" s="275"/>
      <c r="AL53" s="234"/>
      <c r="AM53" s="272"/>
      <c r="AN53" s="273"/>
      <c r="AO53" s="234"/>
      <c r="AP53" s="272"/>
      <c r="AQ53" s="273"/>
      <c r="AR53" s="234"/>
      <c r="AS53" s="234"/>
      <c r="AT53" s="234"/>
      <c r="AU53" s="234"/>
      <c r="AV53" s="234"/>
      <c r="AW53" s="154"/>
      <c r="AX53" s="171">
        <v>2</v>
      </c>
      <c r="AY53" s="222" t="str">
        <f>VLOOKUP(AX53,$I$15:$M$23,2,1)</f>
        <v>Козлова Анастасия</v>
      </c>
      <c r="AZ53" s="224">
        <f>VLOOKUP(AX53,$I$15:$M$23,3,1)</f>
        <v>96</v>
      </c>
      <c r="BA53" s="226">
        <f>VLOOKUP(AX53,$I$15:$M$23,4,1)</f>
        <v>0</v>
      </c>
      <c r="BB53" s="227" t="str">
        <f>VLOOKUP(AX53,$I$15:$M$23,5,1)</f>
        <v>Грязи окдюсш</v>
      </c>
      <c r="BC53" s="274" t="s">
        <v>124</v>
      </c>
      <c r="BD53" s="275"/>
      <c r="BE53" s="234"/>
      <c r="BF53" s="272"/>
      <c r="BG53" s="273"/>
      <c r="BH53" s="234"/>
      <c r="BI53" s="272"/>
      <c r="BJ53" s="273"/>
      <c r="BK53" s="234"/>
      <c r="BL53" s="234"/>
      <c r="BM53" s="234"/>
      <c r="BN53" s="234"/>
      <c r="BO53" s="234"/>
    </row>
    <row r="54" spans="1:67" ht="16.5" customHeight="1">
      <c r="A54" s="60"/>
      <c r="B54" s="60"/>
      <c r="C54" s="60"/>
      <c r="D54" s="60"/>
      <c r="E54" s="60"/>
      <c r="F54" s="60"/>
      <c r="G54" s="60"/>
      <c r="H54" s="60"/>
      <c r="AD54" s="155"/>
      <c r="AE54" s="171"/>
      <c r="AF54" s="223"/>
      <c r="AG54" s="225"/>
      <c r="AH54" s="201"/>
      <c r="AI54" s="203"/>
      <c r="AJ54" s="207"/>
      <c r="AK54" s="208"/>
      <c r="AL54" s="217"/>
      <c r="AM54" s="220"/>
      <c r="AN54" s="221"/>
      <c r="AO54" s="217"/>
      <c r="AP54" s="220"/>
      <c r="AQ54" s="221"/>
      <c r="AR54" s="217"/>
      <c r="AS54" s="217"/>
      <c r="AT54" s="217"/>
      <c r="AU54" s="217"/>
      <c r="AV54" s="217"/>
      <c r="AW54" s="155"/>
      <c r="AX54" s="171"/>
      <c r="AY54" s="228"/>
      <c r="AZ54" s="229"/>
      <c r="BA54" s="202"/>
      <c r="BB54" s="204"/>
      <c r="BC54" s="207"/>
      <c r="BD54" s="208"/>
      <c r="BE54" s="217"/>
      <c r="BF54" s="220"/>
      <c r="BG54" s="221"/>
      <c r="BH54" s="217"/>
      <c r="BI54" s="220"/>
      <c r="BJ54" s="221"/>
      <c r="BK54" s="217"/>
      <c r="BL54" s="217"/>
      <c r="BM54" s="217"/>
      <c r="BN54" s="217"/>
      <c r="BO54" s="217"/>
    </row>
    <row r="55" spans="1:67" ht="12" customHeight="1">
      <c r="A55" s="60"/>
      <c r="B55" s="60"/>
      <c r="C55" s="60"/>
      <c r="D55" s="60"/>
      <c r="E55" s="60"/>
      <c r="F55" s="60"/>
      <c r="G55" s="60"/>
      <c r="H55" s="60"/>
      <c r="AD55" s="50"/>
      <c r="AE55" s="83"/>
      <c r="AF55" s="83"/>
      <c r="AG55" s="83"/>
      <c r="AH55" s="83"/>
      <c r="AI55" s="83"/>
      <c r="AJ55" s="83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ht="12" customHeight="1">
      <c r="A56" s="60"/>
      <c r="B56" s="60"/>
      <c r="C56" s="60"/>
      <c r="D56" s="60"/>
      <c r="E56" s="60"/>
      <c r="F56" s="60"/>
      <c r="G56" s="60"/>
      <c r="H56" s="60"/>
      <c r="AD56" s="50"/>
      <c r="AE56" s="277" t="s">
        <v>125</v>
      </c>
      <c r="AF56" s="277"/>
      <c r="AG56" s="277"/>
      <c r="AH56" s="277"/>
      <c r="AI56" s="277"/>
      <c r="AJ56" s="277"/>
      <c r="AK56" s="50"/>
      <c r="AL56" s="50"/>
      <c r="AM56" s="50"/>
      <c r="AN56" s="123" t="s">
        <v>126</v>
      </c>
      <c r="AO56" s="123"/>
      <c r="AP56" s="123"/>
      <c r="AQ56" s="123"/>
      <c r="AR56" s="123"/>
      <c r="AS56" s="123"/>
      <c r="AT56" s="123"/>
      <c r="AU56" s="123"/>
      <c r="AV56" s="123"/>
      <c r="AW56" s="3"/>
      <c r="AX56" s="277" t="s">
        <v>125</v>
      </c>
      <c r="AY56" s="277"/>
      <c r="AZ56" s="277"/>
      <c r="BA56" s="277"/>
      <c r="BB56" s="277"/>
      <c r="BC56" s="277"/>
      <c r="BD56" s="3"/>
      <c r="BE56" s="3"/>
      <c r="BF56" s="3"/>
      <c r="BG56" s="276" t="s">
        <v>126</v>
      </c>
      <c r="BH56" s="276"/>
      <c r="BI56" s="276"/>
      <c r="BJ56" s="276"/>
      <c r="BK56" s="276"/>
      <c r="BL56" s="276"/>
      <c r="BM56" s="276"/>
      <c r="BN56" s="276"/>
      <c r="BO56" s="276"/>
    </row>
    <row r="57" spans="1:67" ht="12" customHeight="1">
      <c r="A57" s="60"/>
      <c r="B57" s="60"/>
      <c r="C57" s="60"/>
      <c r="D57" s="60"/>
      <c r="E57" s="60"/>
      <c r="F57" s="60"/>
      <c r="G57" s="60"/>
      <c r="H57" s="60"/>
      <c r="AD57" s="50"/>
      <c r="AE57" s="277"/>
      <c r="AF57" s="277"/>
      <c r="AG57" s="277"/>
      <c r="AH57" s="277"/>
      <c r="AI57" s="277"/>
      <c r="AJ57" s="277"/>
      <c r="AK57" s="50"/>
      <c r="AL57" s="50"/>
      <c r="AM57" s="50"/>
      <c r="AN57" s="123"/>
      <c r="AO57" s="123"/>
      <c r="AP57" s="123"/>
      <c r="AQ57" s="123"/>
      <c r="AR57" s="123"/>
      <c r="AS57" s="123"/>
      <c r="AT57" s="123"/>
      <c r="AU57" s="123"/>
      <c r="AV57" s="123"/>
      <c r="AW57" s="3"/>
      <c r="AX57" s="277"/>
      <c r="AY57" s="277"/>
      <c r="AZ57" s="277"/>
      <c r="BA57" s="277"/>
      <c r="BB57" s="277"/>
      <c r="BC57" s="277"/>
      <c r="BD57" s="50"/>
      <c r="BE57" s="50"/>
      <c r="BF57" s="50"/>
      <c r="BG57" s="276"/>
      <c r="BH57" s="276"/>
      <c r="BI57" s="276"/>
      <c r="BJ57" s="276"/>
      <c r="BK57" s="276"/>
      <c r="BL57" s="276"/>
      <c r="BM57" s="276"/>
      <c r="BN57" s="276"/>
      <c r="BO57" s="276"/>
    </row>
    <row r="58" spans="1:67" ht="12" customHeight="1">
      <c r="A58" s="60"/>
      <c r="B58" s="60"/>
      <c r="C58" s="60"/>
      <c r="D58" s="60"/>
      <c r="E58" s="60"/>
      <c r="F58" s="60"/>
      <c r="G58" s="60"/>
      <c r="H58" s="60"/>
      <c r="AD58" s="3"/>
      <c r="AE58" s="276" t="s">
        <v>128</v>
      </c>
      <c r="AF58" s="276"/>
      <c r="AG58" s="276"/>
      <c r="AH58" s="276"/>
      <c r="AI58" s="276"/>
      <c r="AJ58" s="276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276" t="s">
        <v>128</v>
      </c>
      <c r="AY58" s="276"/>
      <c r="AZ58" s="276"/>
      <c r="BA58" s="276"/>
      <c r="BB58" s="276"/>
      <c r="BC58" s="276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</row>
    <row r="59" spans="1:67" ht="12" customHeight="1">
      <c r="A59" s="60"/>
      <c r="B59" s="60"/>
      <c r="C59" s="60"/>
      <c r="D59" s="60"/>
      <c r="E59" s="60"/>
      <c r="F59" s="60"/>
      <c r="G59" s="60"/>
      <c r="H59" s="60"/>
      <c r="AD59" s="3"/>
      <c r="AE59" s="276"/>
      <c r="AF59" s="276"/>
      <c r="AG59" s="276"/>
      <c r="AH59" s="276"/>
      <c r="AI59" s="276"/>
      <c r="AJ59" s="276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276"/>
      <c r="AY59" s="276"/>
      <c r="AZ59" s="276"/>
      <c r="BA59" s="276"/>
      <c r="BB59" s="276"/>
      <c r="BC59" s="276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2" customHeight="1">
      <c r="A60" s="60"/>
      <c r="B60" s="60"/>
      <c r="C60" s="60"/>
      <c r="D60" s="60"/>
      <c r="E60" s="60"/>
      <c r="F60" s="60"/>
      <c r="G60" s="60"/>
      <c r="H60" s="60"/>
    </row>
    <row r="61" spans="1:67" ht="12" customHeight="1">
      <c r="A61" s="60"/>
      <c r="B61" s="60"/>
      <c r="C61" s="60"/>
      <c r="D61" s="60"/>
      <c r="E61" s="60"/>
      <c r="F61" s="60"/>
      <c r="G61" s="60"/>
      <c r="H61" s="60"/>
    </row>
    <row r="62" spans="1:67" ht="12" customHeight="1">
      <c r="A62" s="60"/>
      <c r="B62" s="60"/>
      <c r="C62" s="60"/>
      <c r="D62" s="60"/>
      <c r="E62" s="60"/>
      <c r="F62" s="60"/>
      <c r="G62" s="60"/>
      <c r="H62" s="60"/>
    </row>
    <row r="63" spans="1:67" ht="12" customHeight="1">
      <c r="A63" s="60"/>
      <c r="B63" s="60"/>
      <c r="C63" s="60"/>
      <c r="D63" s="60"/>
      <c r="E63" s="60"/>
      <c r="F63" s="60"/>
      <c r="G63" s="60"/>
      <c r="H63" s="60"/>
    </row>
    <row r="64" spans="1:67" ht="12" customHeight="1">
      <c r="A64" s="60"/>
      <c r="B64" s="60"/>
      <c r="C64" s="60"/>
      <c r="D64" s="60"/>
      <c r="E64" s="60"/>
      <c r="F64" s="60"/>
      <c r="G64" s="60"/>
      <c r="H64" s="60"/>
    </row>
    <row r="65" spans="1:8" ht="12" customHeight="1">
      <c r="A65" s="60"/>
      <c r="B65" s="60"/>
      <c r="C65" s="60"/>
      <c r="D65" s="60"/>
      <c r="E65" s="60"/>
      <c r="F65" s="60"/>
      <c r="G65" s="60"/>
      <c r="H65" s="60"/>
    </row>
    <row r="66" spans="1:8" ht="12" customHeight="1">
      <c r="A66" s="60"/>
      <c r="B66" s="60"/>
      <c r="C66" s="60"/>
      <c r="D66" s="60"/>
      <c r="E66" s="60"/>
      <c r="F66" s="60"/>
      <c r="G66" s="60"/>
      <c r="H66" s="60"/>
    </row>
    <row r="67" spans="1:8" ht="12" customHeight="1">
      <c r="A67" s="60"/>
      <c r="B67" s="60"/>
      <c r="C67" s="60"/>
      <c r="D67" s="60"/>
      <c r="E67" s="60"/>
      <c r="F67" s="60"/>
      <c r="G67" s="60"/>
      <c r="H67" s="60"/>
    </row>
    <row r="68" spans="1:8" ht="12" customHeight="1">
      <c r="A68" s="60"/>
      <c r="B68" s="60"/>
      <c r="C68" s="60"/>
      <c r="D68" s="60"/>
      <c r="E68" s="60"/>
      <c r="F68" s="60"/>
      <c r="G68" s="60"/>
      <c r="H68" s="60"/>
    </row>
    <row r="69" spans="1:8" ht="18">
      <c r="A69" s="60"/>
      <c r="B69" s="60"/>
      <c r="C69" s="60"/>
      <c r="D69" s="60"/>
      <c r="E69" s="60"/>
      <c r="F69" s="60"/>
      <c r="G69" s="60"/>
      <c r="H69" s="60"/>
    </row>
    <row r="70" spans="1:8" ht="18">
      <c r="A70" s="60"/>
      <c r="B70" s="60"/>
      <c r="C70" s="60"/>
      <c r="D70" s="60"/>
      <c r="E70" s="60"/>
      <c r="F70" s="60"/>
      <c r="G70" s="60"/>
      <c r="H70" s="60"/>
    </row>
    <row r="71" spans="1:8" ht="18">
      <c r="A71" s="60"/>
      <c r="B71" s="60"/>
      <c r="C71" s="60"/>
      <c r="D71" s="60"/>
      <c r="E71" s="60"/>
      <c r="F71" s="60"/>
      <c r="G71" s="60"/>
      <c r="H71" s="60"/>
    </row>
    <row r="72" spans="1:8" ht="18">
      <c r="A72" s="60"/>
      <c r="B72" s="60"/>
      <c r="C72" s="60"/>
      <c r="D72" s="60"/>
      <c r="E72" s="60"/>
      <c r="F72" s="60"/>
      <c r="G72" s="60"/>
      <c r="H72" s="60"/>
    </row>
    <row r="73" spans="1:8" ht="18">
      <c r="A73" s="60"/>
      <c r="B73" s="60"/>
      <c r="C73" s="60"/>
      <c r="D73" s="60"/>
      <c r="E73" s="60"/>
      <c r="F73" s="60"/>
      <c r="G73" s="60"/>
      <c r="H73" s="60"/>
    </row>
    <row r="74" spans="1:8" ht="18">
      <c r="A74" s="60"/>
      <c r="B74" s="60"/>
      <c r="C74" s="60"/>
      <c r="D74" s="60"/>
      <c r="E74" s="60"/>
      <c r="F74" s="60"/>
      <c r="G74" s="60"/>
      <c r="H74" s="60"/>
    </row>
    <row r="75" spans="1:8" ht="18">
      <c r="A75" s="60"/>
      <c r="B75" s="60"/>
      <c r="C75" s="60"/>
      <c r="D75" s="60"/>
      <c r="E75" s="60"/>
      <c r="F75" s="60"/>
      <c r="G75" s="60"/>
      <c r="H75" s="60"/>
    </row>
    <row r="76" spans="1:8" ht="18">
      <c r="A76" s="60"/>
      <c r="B76" s="60"/>
      <c r="C76" s="60"/>
      <c r="D76" s="60"/>
      <c r="E76" s="60"/>
      <c r="F76" s="60"/>
      <c r="G76" s="60"/>
      <c r="H76" s="60"/>
    </row>
    <row r="77" spans="1:8" ht="18">
      <c r="A77" s="60"/>
      <c r="B77" s="60"/>
      <c r="C77" s="60"/>
      <c r="D77" s="60"/>
      <c r="E77" s="60"/>
      <c r="F77" s="60"/>
      <c r="G77" s="60"/>
      <c r="H77" s="60"/>
    </row>
    <row r="78" spans="1:8" ht="18">
      <c r="A78" s="60"/>
      <c r="B78" s="60"/>
      <c r="C78" s="60"/>
      <c r="D78" s="60"/>
      <c r="E78" s="60"/>
      <c r="F78" s="60"/>
      <c r="G78" s="60"/>
      <c r="H78" s="60"/>
    </row>
    <row r="79" spans="1:8" ht="18">
      <c r="A79" s="60"/>
      <c r="B79" s="60"/>
      <c r="C79" s="60"/>
      <c r="D79" s="60"/>
      <c r="E79" s="60"/>
      <c r="F79" s="60"/>
      <c r="G79" s="60"/>
      <c r="H79" s="60"/>
    </row>
    <row r="80" spans="1:8" ht="18">
      <c r="A80" s="60"/>
      <c r="B80" s="60"/>
      <c r="C80" s="60"/>
      <c r="D80" s="60"/>
      <c r="E80" s="60"/>
      <c r="F80" s="60"/>
      <c r="G80" s="60"/>
      <c r="H80" s="60"/>
    </row>
    <row r="81" spans="1:8" ht="18">
      <c r="A81" s="60"/>
      <c r="B81" s="60"/>
      <c r="C81" s="60"/>
      <c r="D81" s="60"/>
      <c r="E81" s="60"/>
      <c r="F81" s="60"/>
      <c r="G81" s="60"/>
      <c r="H81" s="60"/>
    </row>
    <row r="82" spans="1:8" ht="18">
      <c r="A82" s="60"/>
      <c r="B82" s="60"/>
      <c r="C82" s="60"/>
      <c r="D82" s="60"/>
      <c r="E82" s="60"/>
      <c r="F82" s="60"/>
      <c r="G82" s="60"/>
      <c r="H82" s="60"/>
    </row>
    <row r="83" spans="1:8" ht="18">
      <c r="A83" s="60"/>
      <c r="B83" s="60"/>
      <c r="C83" s="60"/>
      <c r="D83" s="60"/>
      <c r="E83" s="60"/>
      <c r="F83" s="60"/>
      <c r="G83" s="60"/>
      <c r="H83" s="60"/>
    </row>
    <row r="84" spans="1:8" ht="18">
      <c r="A84" s="60"/>
      <c r="B84" s="60"/>
      <c r="C84" s="60"/>
      <c r="D84" s="60"/>
      <c r="E84" s="60"/>
      <c r="F84" s="60"/>
      <c r="G84" s="60"/>
      <c r="H84" s="60"/>
    </row>
    <row r="85" spans="1:8" ht="18">
      <c r="A85" s="60"/>
      <c r="B85" s="60"/>
      <c r="C85" s="60"/>
      <c r="D85" s="60"/>
      <c r="E85" s="60"/>
      <c r="F85" s="60"/>
      <c r="G85" s="60"/>
      <c r="H85" s="60"/>
    </row>
    <row r="86" spans="1:8" ht="18">
      <c r="A86" s="60"/>
      <c r="B86" s="60"/>
      <c r="C86" s="60"/>
      <c r="D86" s="60"/>
      <c r="E86" s="60"/>
      <c r="F86" s="60"/>
      <c r="G86" s="60"/>
      <c r="H86" s="60"/>
    </row>
    <row r="87" spans="1:8" ht="18">
      <c r="A87" s="60"/>
      <c r="B87" s="60"/>
      <c r="C87" s="60"/>
      <c r="D87" s="60"/>
      <c r="E87" s="60"/>
      <c r="F87" s="60"/>
      <c r="G87" s="60"/>
      <c r="H87" s="60"/>
    </row>
    <row r="88" spans="1:8" ht="18">
      <c r="A88" s="60"/>
      <c r="B88" s="60"/>
      <c r="C88" s="60"/>
      <c r="D88" s="60"/>
      <c r="E88" s="60"/>
      <c r="F88" s="60"/>
      <c r="G88" s="60"/>
      <c r="H88" s="60"/>
    </row>
    <row r="89" spans="1:8" ht="18">
      <c r="A89" s="60"/>
      <c r="B89" s="60"/>
      <c r="C89" s="60"/>
      <c r="D89" s="60"/>
      <c r="E89" s="60"/>
      <c r="F89" s="60"/>
      <c r="G89" s="60"/>
      <c r="H89" s="60"/>
    </row>
    <row r="90" spans="1:8" ht="18">
      <c r="A90" s="60"/>
      <c r="B90" s="60"/>
      <c r="C90" s="60"/>
      <c r="D90" s="60"/>
      <c r="E90" s="60"/>
      <c r="F90" s="60"/>
      <c r="G90" s="60"/>
      <c r="H90" s="60"/>
    </row>
    <row r="91" spans="1:8" ht="18">
      <c r="A91" s="60"/>
      <c r="B91" s="60"/>
      <c r="C91" s="60"/>
      <c r="D91" s="60"/>
      <c r="E91" s="60"/>
      <c r="F91" s="60"/>
      <c r="G91" s="60"/>
      <c r="H91" s="60"/>
    </row>
    <row r="92" spans="1:8" ht="18">
      <c r="A92" s="60"/>
      <c r="B92" s="60"/>
      <c r="C92" s="60"/>
      <c r="D92" s="60"/>
      <c r="E92" s="60"/>
      <c r="F92" s="60"/>
      <c r="G92" s="60"/>
      <c r="H92" s="60"/>
    </row>
    <row r="93" spans="1:8" ht="18">
      <c r="A93" s="60"/>
      <c r="B93" s="60"/>
      <c r="C93" s="60"/>
      <c r="D93" s="60"/>
      <c r="E93" s="60"/>
      <c r="F93" s="60"/>
      <c r="G93" s="60"/>
      <c r="H93" s="60"/>
    </row>
    <row r="94" spans="1:8" ht="18">
      <c r="A94" s="60"/>
      <c r="B94" s="60"/>
      <c r="C94" s="60"/>
      <c r="D94" s="60"/>
      <c r="E94" s="60"/>
      <c r="F94" s="60"/>
      <c r="G94" s="60"/>
      <c r="H94" s="60"/>
    </row>
    <row r="95" spans="1:8" ht="18">
      <c r="A95" s="60"/>
      <c r="B95" s="60"/>
      <c r="C95" s="60"/>
      <c r="D95" s="60"/>
      <c r="E95" s="60"/>
      <c r="F95" s="60"/>
      <c r="G95" s="60"/>
      <c r="H95" s="60"/>
    </row>
    <row r="96" spans="1:8" ht="18">
      <c r="A96" s="60"/>
      <c r="B96" s="60"/>
      <c r="C96" s="60"/>
      <c r="D96" s="60"/>
      <c r="E96" s="60"/>
      <c r="F96" s="60"/>
      <c r="G96" s="60"/>
      <c r="H96" s="60"/>
    </row>
    <row r="97" spans="1:8" ht="18">
      <c r="A97" s="60"/>
      <c r="B97" s="60"/>
      <c r="C97" s="60"/>
      <c r="D97" s="60"/>
      <c r="E97" s="60"/>
      <c r="F97" s="60"/>
      <c r="G97" s="60"/>
      <c r="H97" s="60"/>
    </row>
    <row r="98" spans="1:8" ht="18">
      <c r="A98" s="60"/>
      <c r="B98" s="60"/>
      <c r="C98" s="60"/>
      <c r="D98" s="60"/>
      <c r="E98" s="60"/>
      <c r="F98" s="60"/>
      <c r="G98" s="60"/>
      <c r="H98" s="60"/>
    </row>
    <row r="99" spans="1:8" ht="18">
      <c r="A99" s="60"/>
      <c r="B99" s="60"/>
      <c r="C99" s="60"/>
      <c r="D99" s="60"/>
      <c r="E99" s="60"/>
      <c r="F99" s="60"/>
      <c r="G99" s="60"/>
      <c r="H99" s="60"/>
    </row>
    <row r="100" spans="1:8" ht="18">
      <c r="A100" s="60"/>
      <c r="B100" s="60"/>
      <c r="C100" s="60"/>
      <c r="D100" s="60"/>
      <c r="E100" s="60"/>
      <c r="F100" s="60"/>
      <c r="G100" s="60"/>
      <c r="H100" s="60"/>
    </row>
    <row r="101" spans="1:8" ht="18">
      <c r="A101" s="60"/>
      <c r="B101" s="60"/>
      <c r="C101" s="60"/>
      <c r="D101" s="60"/>
      <c r="E101" s="60"/>
      <c r="F101" s="60"/>
      <c r="G101" s="60"/>
      <c r="H101" s="60"/>
    </row>
    <row r="102" spans="1:8" ht="18">
      <c r="A102" s="60"/>
      <c r="B102" s="60"/>
      <c r="C102" s="60"/>
      <c r="D102" s="60"/>
      <c r="E102" s="60"/>
      <c r="F102" s="60"/>
      <c r="G102" s="60"/>
      <c r="H102" s="60"/>
    </row>
    <row r="103" spans="1:8" ht="18">
      <c r="A103" s="60"/>
      <c r="B103" s="60"/>
      <c r="C103" s="60"/>
      <c r="D103" s="60"/>
      <c r="E103" s="60"/>
      <c r="F103" s="60"/>
      <c r="G103" s="60"/>
      <c r="H103" s="60"/>
    </row>
    <row r="104" spans="1:8" ht="18">
      <c r="A104" s="60"/>
      <c r="B104" s="60"/>
      <c r="C104" s="60"/>
      <c r="D104" s="60"/>
      <c r="E104" s="60"/>
      <c r="F104" s="60"/>
      <c r="G104" s="60"/>
      <c r="H104" s="60"/>
    </row>
    <row r="105" spans="1:8" ht="18">
      <c r="A105" s="60"/>
      <c r="B105" s="60"/>
      <c r="C105" s="60"/>
      <c r="D105" s="60"/>
      <c r="E105" s="60"/>
      <c r="F105" s="60"/>
      <c r="G105" s="60"/>
      <c r="H105" s="60"/>
    </row>
    <row r="106" spans="1:8" ht="18">
      <c r="A106" s="60"/>
      <c r="B106" s="60"/>
      <c r="C106" s="60"/>
      <c r="D106" s="60"/>
      <c r="E106" s="60"/>
      <c r="F106" s="60"/>
      <c r="G106" s="60"/>
      <c r="H106" s="60"/>
    </row>
    <row r="107" spans="1:8" ht="18">
      <c r="A107" s="60"/>
      <c r="B107" s="60"/>
      <c r="C107" s="60"/>
      <c r="D107" s="60"/>
      <c r="E107" s="60"/>
      <c r="F107" s="60"/>
      <c r="G107" s="60"/>
      <c r="H107" s="60"/>
    </row>
    <row r="108" spans="1:8" ht="18">
      <c r="A108" s="60"/>
      <c r="B108" s="60"/>
      <c r="C108" s="60"/>
      <c r="D108" s="60"/>
      <c r="E108" s="60"/>
      <c r="F108" s="60"/>
      <c r="G108" s="60"/>
      <c r="H108" s="60"/>
    </row>
    <row r="109" spans="1:8" ht="18">
      <c r="A109" s="60"/>
      <c r="B109" s="60"/>
      <c r="C109" s="60"/>
      <c r="D109" s="60"/>
      <c r="E109" s="60"/>
      <c r="F109" s="60"/>
      <c r="G109" s="60"/>
      <c r="H109" s="60"/>
    </row>
    <row r="110" spans="1:8" ht="18">
      <c r="A110" s="60"/>
      <c r="B110" s="60"/>
      <c r="C110" s="60"/>
      <c r="D110" s="60"/>
      <c r="E110" s="60"/>
      <c r="F110" s="60"/>
      <c r="G110" s="60"/>
      <c r="H110" s="60"/>
    </row>
    <row r="111" spans="1:8" ht="18">
      <c r="A111" s="60"/>
      <c r="B111" s="60"/>
      <c r="C111" s="60"/>
      <c r="D111" s="60"/>
      <c r="E111" s="60"/>
      <c r="F111" s="60"/>
      <c r="G111" s="60"/>
      <c r="H111" s="60"/>
    </row>
    <row r="112" spans="1:8" ht="18">
      <c r="A112" s="60"/>
      <c r="B112" s="60"/>
      <c r="C112" s="60"/>
      <c r="D112" s="60"/>
      <c r="E112" s="60"/>
      <c r="F112" s="60"/>
      <c r="G112" s="60"/>
      <c r="H112" s="60"/>
    </row>
    <row r="113" spans="1:8" ht="18">
      <c r="A113" s="60"/>
      <c r="B113" s="60"/>
      <c r="C113" s="60"/>
      <c r="D113" s="60"/>
      <c r="E113" s="60"/>
      <c r="F113" s="60"/>
      <c r="G113" s="60"/>
      <c r="H113" s="60"/>
    </row>
    <row r="114" spans="1:8" ht="18">
      <c r="A114" s="60"/>
      <c r="B114" s="60"/>
      <c r="C114" s="60"/>
      <c r="D114" s="60"/>
      <c r="E114" s="60"/>
      <c r="F114" s="60"/>
      <c r="G114" s="60"/>
      <c r="H114" s="60"/>
    </row>
    <row r="115" spans="1:8" ht="18">
      <c r="A115" s="60"/>
      <c r="B115" s="60"/>
      <c r="C115" s="60"/>
      <c r="D115" s="60"/>
      <c r="E115" s="60"/>
      <c r="F115" s="60"/>
      <c r="G115" s="60"/>
      <c r="H115" s="60"/>
    </row>
    <row r="116" spans="1:8" ht="18">
      <c r="A116" s="60"/>
      <c r="B116" s="60"/>
      <c r="C116" s="60"/>
      <c r="D116" s="60"/>
      <c r="E116" s="60"/>
      <c r="F116" s="60"/>
      <c r="G116" s="60"/>
      <c r="H116" s="60"/>
    </row>
  </sheetData>
  <mergeCells count="623">
    <mergeCell ref="BO53:BO54"/>
    <mergeCell ref="AE56:AJ57"/>
    <mergeCell ref="AN56:AV57"/>
    <mergeCell ref="AX56:BC57"/>
    <mergeCell ref="BG56:BO57"/>
    <mergeCell ref="BF53:BG54"/>
    <mergeCell ref="BH53:BH54"/>
    <mergeCell ref="BI53:BJ54"/>
    <mergeCell ref="BK53:BK54"/>
    <mergeCell ref="BL53:BL54"/>
    <mergeCell ref="AU53:AU54"/>
    <mergeCell ref="AV53:AV54"/>
    <mergeCell ref="BM53:BM54"/>
    <mergeCell ref="AY53:AY54"/>
    <mergeCell ref="AZ53:AZ54"/>
    <mergeCell ref="BA53:BA54"/>
    <mergeCell ref="BB53:BB54"/>
    <mergeCell ref="BC53:BD54"/>
    <mergeCell ref="BE53:BE54"/>
    <mergeCell ref="AD53:AD54"/>
    <mergeCell ref="AE53:AE54"/>
    <mergeCell ref="AF53:AF54"/>
    <mergeCell ref="AG53:AG54"/>
    <mergeCell ref="AS53:AS54"/>
    <mergeCell ref="AT53:AT54"/>
    <mergeCell ref="AL53:AL54"/>
    <mergeCell ref="AH53:AH54"/>
    <mergeCell ref="AI53:AI54"/>
    <mergeCell ref="AE58:AJ59"/>
    <mergeCell ref="AX58:BC59"/>
    <mergeCell ref="AJ53:AK54"/>
    <mergeCell ref="AM53:AN54"/>
    <mergeCell ref="AO53:AO54"/>
    <mergeCell ref="AP53:AQ54"/>
    <mergeCell ref="AR53:AR54"/>
    <mergeCell ref="AH51:AH52"/>
    <mergeCell ref="BN53:BN54"/>
    <mergeCell ref="AL51:AL52"/>
    <mergeCell ref="AM51:AN52"/>
    <mergeCell ref="AO51:AO52"/>
    <mergeCell ref="AP51:AQ52"/>
    <mergeCell ref="AR51:AR52"/>
    <mergeCell ref="AT51:AT52"/>
    <mergeCell ref="AW53:AW54"/>
    <mergeCell ref="AX53:AX54"/>
    <mergeCell ref="AJ51:AK52"/>
    <mergeCell ref="BI49:BJ50"/>
    <mergeCell ref="BK49:BK50"/>
    <mergeCell ref="AZ51:AZ52"/>
    <mergeCell ref="AM49:AN50"/>
    <mergeCell ref="AO49:AO50"/>
    <mergeCell ref="AP49:AQ50"/>
    <mergeCell ref="AR49:AR50"/>
    <mergeCell ref="AS49:AS52"/>
    <mergeCell ref="BL49:BL52"/>
    <mergeCell ref="AU49:AU50"/>
    <mergeCell ref="AV49:AV52"/>
    <mergeCell ref="AW49:AW52"/>
    <mergeCell ref="AX49:AX50"/>
    <mergeCell ref="AY49:AY50"/>
    <mergeCell ref="AZ49:AZ50"/>
    <mergeCell ref="AU51:AU52"/>
    <mergeCell ref="AX51:AX52"/>
    <mergeCell ref="AY51:AY52"/>
    <mergeCell ref="BB49:BB50"/>
    <mergeCell ref="BC49:BD50"/>
    <mergeCell ref="BE49:BE50"/>
    <mergeCell ref="BN49:BN50"/>
    <mergeCell ref="BO49:BO52"/>
    <mergeCell ref="BI51:BJ52"/>
    <mergeCell ref="BK51:BK52"/>
    <mergeCell ref="BM51:BM52"/>
    <mergeCell ref="BN51:BN52"/>
    <mergeCell ref="BM49:BM50"/>
    <mergeCell ref="AJ49:AK50"/>
    <mergeCell ref="BF49:BG50"/>
    <mergeCell ref="BH49:BH50"/>
    <mergeCell ref="BA51:BA52"/>
    <mergeCell ref="BB51:BB52"/>
    <mergeCell ref="BC51:BD52"/>
    <mergeCell ref="BE51:BE52"/>
    <mergeCell ref="BF51:BG52"/>
    <mergeCell ref="BH51:BH52"/>
    <mergeCell ref="BA49:BA50"/>
    <mergeCell ref="AD49:AD52"/>
    <mergeCell ref="AE49:AE50"/>
    <mergeCell ref="AF49:AF50"/>
    <mergeCell ref="AG49:AG50"/>
    <mergeCell ref="AH49:AH50"/>
    <mergeCell ref="AI49:AI50"/>
    <mergeCell ref="AI51:AI52"/>
    <mergeCell ref="AE51:AE52"/>
    <mergeCell ref="AF51:AF52"/>
    <mergeCell ref="AG51:AG52"/>
    <mergeCell ref="AX47:AX48"/>
    <mergeCell ref="AL49:AL50"/>
    <mergeCell ref="AY47:AY48"/>
    <mergeCell ref="AZ47:AZ48"/>
    <mergeCell ref="BA47:BA48"/>
    <mergeCell ref="AT49:AT50"/>
    <mergeCell ref="AL47:AL48"/>
    <mergeCell ref="AM47:AN48"/>
    <mergeCell ref="BB47:BB48"/>
    <mergeCell ref="BC47:BD48"/>
    <mergeCell ref="BE47:BE48"/>
    <mergeCell ref="AO47:AO48"/>
    <mergeCell ref="AP47:AQ48"/>
    <mergeCell ref="AR47:AR48"/>
    <mergeCell ref="AT47:AT48"/>
    <mergeCell ref="AU47:AU48"/>
    <mergeCell ref="AE47:AE48"/>
    <mergeCell ref="AF47:AF48"/>
    <mergeCell ref="AG47:AG48"/>
    <mergeCell ref="AH47:AH48"/>
    <mergeCell ref="AI47:AI48"/>
    <mergeCell ref="AJ47:AK48"/>
    <mergeCell ref="BF45:BG46"/>
    <mergeCell ref="BH45:BH46"/>
    <mergeCell ref="BI45:BJ46"/>
    <mergeCell ref="BK45:BK46"/>
    <mergeCell ref="BN45:BN46"/>
    <mergeCell ref="BO45:BO48"/>
    <mergeCell ref="BM47:BM48"/>
    <mergeCell ref="BN47:BN48"/>
    <mergeCell ref="AY45:AY46"/>
    <mergeCell ref="AZ45:AZ46"/>
    <mergeCell ref="BA45:BA46"/>
    <mergeCell ref="BB45:BB46"/>
    <mergeCell ref="BL45:BL48"/>
    <mergeCell ref="BM45:BM46"/>
    <mergeCell ref="BF47:BG48"/>
    <mergeCell ref="BH47:BH48"/>
    <mergeCell ref="BI47:BJ48"/>
    <mergeCell ref="BK47:BK48"/>
    <mergeCell ref="AM45:AN46"/>
    <mergeCell ref="AO45:AO46"/>
    <mergeCell ref="BC45:BD46"/>
    <mergeCell ref="BE45:BE46"/>
    <mergeCell ref="AS45:AS48"/>
    <mergeCell ref="AT45:AT46"/>
    <mergeCell ref="AU45:AU46"/>
    <mergeCell ref="AV45:AV48"/>
    <mergeCell ref="AW45:AW48"/>
    <mergeCell ref="AX45:AX46"/>
    <mergeCell ref="AP45:AQ46"/>
    <mergeCell ref="AR45:AR46"/>
    <mergeCell ref="AD45:AD48"/>
    <mergeCell ref="AE45:AE46"/>
    <mergeCell ref="AF45:AF46"/>
    <mergeCell ref="AG45:AG46"/>
    <mergeCell ref="AH45:AH46"/>
    <mergeCell ref="AI45:AI46"/>
    <mergeCell ref="AJ45:AK46"/>
    <mergeCell ref="AL45:AL46"/>
    <mergeCell ref="AZ42:AZ44"/>
    <mergeCell ref="AJ42:AR43"/>
    <mergeCell ref="AS42:AS44"/>
    <mergeCell ref="AT42:AT44"/>
    <mergeCell ref="AU42:AU44"/>
    <mergeCell ref="AV42:AV44"/>
    <mergeCell ref="AW42:AW44"/>
    <mergeCell ref="AD42:AD44"/>
    <mergeCell ref="AE42:AE44"/>
    <mergeCell ref="AF42:AF44"/>
    <mergeCell ref="AG42:AG44"/>
    <mergeCell ref="AX42:AX44"/>
    <mergeCell ref="AY42:AY44"/>
    <mergeCell ref="AH42:AH44"/>
    <mergeCell ref="AI42:AI44"/>
    <mergeCell ref="AD37:AV37"/>
    <mergeCell ref="AW37:BO37"/>
    <mergeCell ref="AD38:AV38"/>
    <mergeCell ref="AW38:BO38"/>
    <mergeCell ref="AI40:AK40"/>
    <mergeCell ref="AM40:AR40"/>
    <mergeCell ref="AT40:AU40"/>
    <mergeCell ref="BB40:BD40"/>
    <mergeCell ref="BO42:BO44"/>
    <mergeCell ref="BA42:BA44"/>
    <mergeCell ref="BB42:BB44"/>
    <mergeCell ref="BC42:BK43"/>
    <mergeCell ref="BF40:BK40"/>
    <mergeCell ref="BM40:BN40"/>
    <mergeCell ref="BL42:BL44"/>
    <mergeCell ref="BM42:BM44"/>
    <mergeCell ref="BN42:BN44"/>
    <mergeCell ref="AX26:BC27"/>
    <mergeCell ref="A30:D30"/>
    <mergeCell ref="J30:AB31"/>
    <mergeCell ref="AW33:BO33"/>
    <mergeCell ref="AD34:AV34"/>
    <mergeCell ref="AW34:BO34"/>
    <mergeCell ref="BV23:BW24"/>
    <mergeCell ref="AD36:AV36"/>
    <mergeCell ref="AW36:BO36"/>
    <mergeCell ref="J27:AB28"/>
    <mergeCell ref="A28:D28"/>
    <mergeCell ref="E28:H28"/>
    <mergeCell ref="AE28:AJ29"/>
    <mergeCell ref="AX28:BC29"/>
    <mergeCell ref="AE26:AJ27"/>
    <mergeCell ref="AN26:AV27"/>
    <mergeCell ref="CE23:CE24"/>
    <mergeCell ref="BQ23:BQ24"/>
    <mergeCell ref="BQ28:BV29"/>
    <mergeCell ref="CF23:CF24"/>
    <mergeCell ref="CG23:CG24"/>
    <mergeCell ref="CH23:CH24"/>
    <mergeCell ref="BR23:BR24"/>
    <mergeCell ref="BS23:BS24"/>
    <mergeCell ref="BT23:BT24"/>
    <mergeCell ref="BU23:BU24"/>
    <mergeCell ref="BM23:BM24"/>
    <mergeCell ref="BN23:BN24"/>
    <mergeCell ref="BG26:BO27"/>
    <mergeCell ref="BQ26:BV27"/>
    <mergeCell ref="BZ26:CH27"/>
    <mergeCell ref="BX23:BX24"/>
    <mergeCell ref="BY23:BZ24"/>
    <mergeCell ref="CA23:CA24"/>
    <mergeCell ref="CB23:CC24"/>
    <mergeCell ref="CD23:CD24"/>
    <mergeCell ref="BO23:BO24"/>
    <mergeCell ref="BP23:BP24"/>
    <mergeCell ref="BB23:BB24"/>
    <mergeCell ref="BC23:BD24"/>
    <mergeCell ref="BE23:BE24"/>
    <mergeCell ref="BF23:BG24"/>
    <mergeCell ref="BH23:BH24"/>
    <mergeCell ref="BI23:BJ24"/>
    <mergeCell ref="BK23:BK24"/>
    <mergeCell ref="BL23:BL24"/>
    <mergeCell ref="AT23:AT24"/>
    <mergeCell ref="AU23:AU24"/>
    <mergeCell ref="AV23:AV24"/>
    <mergeCell ref="AW23:AW24"/>
    <mergeCell ref="AX23:AX24"/>
    <mergeCell ref="AY23:AY24"/>
    <mergeCell ref="AG23:AG24"/>
    <mergeCell ref="AH23:AH24"/>
    <mergeCell ref="AI23:AI24"/>
    <mergeCell ref="AJ23:AK24"/>
    <mergeCell ref="AZ23:AZ24"/>
    <mergeCell ref="BA23:BA24"/>
    <mergeCell ref="AO23:AO24"/>
    <mergeCell ref="AP23:AQ24"/>
    <mergeCell ref="AR23:AR24"/>
    <mergeCell ref="AS23:AS24"/>
    <mergeCell ref="R23:R24"/>
    <mergeCell ref="T23:T24"/>
    <mergeCell ref="AL23:AL24"/>
    <mergeCell ref="AM23:AN24"/>
    <mergeCell ref="Z23:Z24"/>
    <mergeCell ref="AB23:AB24"/>
    <mergeCell ref="AC23:AC24"/>
    <mergeCell ref="AD23:AD24"/>
    <mergeCell ref="AE23:AE24"/>
    <mergeCell ref="AF23:AF24"/>
    <mergeCell ref="V23:V24"/>
    <mergeCell ref="X23:Y24"/>
    <mergeCell ref="H23:H24"/>
    <mergeCell ref="I23:I24"/>
    <mergeCell ref="J23:J24"/>
    <mergeCell ref="K23:K24"/>
    <mergeCell ref="L23:L24"/>
    <mergeCell ref="M23:M24"/>
    <mergeCell ref="N23:N24"/>
    <mergeCell ref="P23:P24"/>
    <mergeCell ref="CD21:CD22"/>
    <mergeCell ref="CF21:CF22"/>
    <mergeCell ref="CG21:CG22"/>
    <mergeCell ref="A23:A24"/>
    <mergeCell ref="B23:B24"/>
    <mergeCell ref="C23:C24"/>
    <mergeCell ref="D23:D24"/>
    <mergeCell ref="E23:E24"/>
    <mergeCell ref="F23:F24"/>
    <mergeCell ref="G23:G24"/>
    <mergeCell ref="V21:V22"/>
    <mergeCell ref="X21:Y22"/>
    <mergeCell ref="AR21:AR22"/>
    <mergeCell ref="AT21:AT22"/>
    <mergeCell ref="BU21:BU22"/>
    <mergeCell ref="BV21:BW22"/>
    <mergeCell ref="BC21:BD22"/>
    <mergeCell ref="BE21:BE22"/>
    <mergeCell ref="BF21:BG22"/>
    <mergeCell ref="BH21:BH22"/>
    <mergeCell ref="H21:H22"/>
    <mergeCell ref="I21:I22"/>
    <mergeCell ref="J21:J22"/>
    <mergeCell ref="K21:K22"/>
    <mergeCell ref="AU21:AU22"/>
    <mergeCell ref="AX21:AX22"/>
    <mergeCell ref="N21:N22"/>
    <mergeCell ref="P21:P22"/>
    <mergeCell ref="R21:R22"/>
    <mergeCell ref="T21:T22"/>
    <mergeCell ref="L21:L22"/>
    <mergeCell ref="M21:M22"/>
    <mergeCell ref="CF19:CF20"/>
    <mergeCell ref="CG19:CG20"/>
    <mergeCell ref="CA19:CA20"/>
    <mergeCell ref="CB19:CC20"/>
    <mergeCell ref="CD19:CD20"/>
    <mergeCell ref="CE19:CE22"/>
    <mergeCell ref="BX21:BX22"/>
    <mergeCell ref="BY21:BZ22"/>
    <mergeCell ref="CH19:CH22"/>
    <mergeCell ref="A21:A22"/>
    <mergeCell ref="B21:B22"/>
    <mergeCell ref="C21:C22"/>
    <mergeCell ref="D21:D22"/>
    <mergeCell ref="E21:E22"/>
    <mergeCell ref="F21:F22"/>
    <mergeCell ref="G21:G22"/>
    <mergeCell ref="BX19:BX20"/>
    <mergeCell ref="BY19:BZ20"/>
    <mergeCell ref="CB21:CC22"/>
    <mergeCell ref="BQ19:BQ20"/>
    <mergeCell ref="BR19:BR20"/>
    <mergeCell ref="BS19:BS20"/>
    <mergeCell ref="BT19:BT20"/>
    <mergeCell ref="BU19:BU20"/>
    <mergeCell ref="BV19:BW20"/>
    <mergeCell ref="BQ21:BQ22"/>
    <mergeCell ref="BR21:BR22"/>
    <mergeCell ref="BS21:BS22"/>
    <mergeCell ref="BL19:BL22"/>
    <mergeCell ref="BM19:BM20"/>
    <mergeCell ref="BN19:BN20"/>
    <mergeCell ref="BM21:BM22"/>
    <mergeCell ref="BN21:BN22"/>
    <mergeCell ref="CA21:CA22"/>
    <mergeCell ref="BO19:BO22"/>
    <mergeCell ref="BP19:BP22"/>
    <mergeCell ref="BT21:BT22"/>
    <mergeCell ref="AZ21:AZ22"/>
    <mergeCell ref="BB19:BB20"/>
    <mergeCell ref="BC19:BD20"/>
    <mergeCell ref="BE19:BE20"/>
    <mergeCell ref="BF19:BG20"/>
    <mergeCell ref="BK19:BK20"/>
    <mergeCell ref="BI21:BJ22"/>
    <mergeCell ref="BK21:BK22"/>
    <mergeCell ref="AP21:AQ22"/>
    <mergeCell ref="BH19:BH20"/>
    <mergeCell ref="BI19:BJ20"/>
    <mergeCell ref="AV19:AV22"/>
    <mergeCell ref="AW19:AW22"/>
    <mergeCell ref="AX19:AX20"/>
    <mergeCell ref="AY19:AY20"/>
    <mergeCell ref="AZ19:AZ20"/>
    <mergeCell ref="BA19:BA20"/>
    <mergeCell ref="AY21:AY22"/>
    <mergeCell ref="AJ19:AK20"/>
    <mergeCell ref="BA21:BA22"/>
    <mergeCell ref="BB21:BB22"/>
    <mergeCell ref="AO19:AO20"/>
    <mergeCell ref="AP19:AQ20"/>
    <mergeCell ref="AR19:AR20"/>
    <mergeCell ref="AS19:AS22"/>
    <mergeCell ref="AT19:AT20"/>
    <mergeCell ref="AU19:AU20"/>
    <mergeCell ref="AO21:AO22"/>
    <mergeCell ref="AM19:AN20"/>
    <mergeCell ref="Z19:Z20"/>
    <mergeCell ref="AB19:AB20"/>
    <mergeCell ref="AC19:AC20"/>
    <mergeCell ref="AD19:AD22"/>
    <mergeCell ref="AE19:AE20"/>
    <mergeCell ref="AF19:AF20"/>
    <mergeCell ref="AC21:AC22"/>
    <mergeCell ref="AE21:AE22"/>
    <mergeCell ref="AG19:AG20"/>
    <mergeCell ref="AM21:AN22"/>
    <mergeCell ref="N19:N20"/>
    <mergeCell ref="P19:P20"/>
    <mergeCell ref="R19:R20"/>
    <mergeCell ref="T19:T20"/>
    <mergeCell ref="V19:V20"/>
    <mergeCell ref="X19:Y20"/>
    <mergeCell ref="AF21:AF22"/>
    <mergeCell ref="AG21:AG22"/>
    <mergeCell ref="AH21:AH22"/>
    <mergeCell ref="H19:H20"/>
    <mergeCell ref="I19:I20"/>
    <mergeCell ref="J19:J20"/>
    <mergeCell ref="K19:K20"/>
    <mergeCell ref="AJ21:AK22"/>
    <mergeCell ref="AL21:AL22"/>
    <mergeCell ref="AI21:AI22"/>
    <mergeCell ref="AL19:AL20"/>
    <mergeCell ref="AH19:AH20"/>
    <mergeCell ref="AI19:AI20"/>
    <mergeCell ref="BV17:BW18"/>
    <mergeCell ref="L19:L20"/>
    <mergeCell ref="M19:M20"/>
    <mergeCell ref="CD17:CD18"/>
    <mergeCell ref="CF17:CF18"/>
    <mergeCell ref="BX17:BX18"/>
    <mergeCell ref="BY17:BZ18"/>
    <mergeCell ref="CA17:CA18"/>
    <mergeCell ref="CB17:CC18"/>
    <mergeCell ref="BA17:BA18"/>
    <mergeCell ref="BF17:BG18"/>
    <mergeCell ref="BH17:BH18"/>
    <mergeCell ref="CG17:CG18"/>
    <mergeCell ref="A19:A20"/>
    <mergeCell ref="B19:B20"/>
    <mergeCell ref="C19:C20"/>
    <mergeCell ref="D19:D20"/>
    <mergeCell ref="E19:E20"/>
    <mergeCell ref="F19:F20"/>
    <mergeCell ref="G19:G20"/>
    <mergeCell ref="T17:T18"/>
    <mergeCell ref="V17:V18"/>
    <mergeCell ref="AF17:AF18"/>
    <mergeCell ref="AG17:AG18"/>
    <mergeCell ref="BC17:BD18"/>
    <mergeCell ref="BE17:BE18"/>
    <mergeCell ref="BB17:BB18"/>
    <mergeCell ref="G17:G18"/>
    <mergeCell ref="H17:H18"/>
    <mergeCell ref="I17:I18"/>
    <mergeCell ref="J17:J18"/>
    <mergeCell ref="AL17:AL18"/>
    <mergeCell ref="AM17:AN18"/>
    <mergeCell ref="M17:M18"/>
    <mergeCell ref="N17:N18"/>
    <mergeCell ref="P17:P18"/>
    <mergeCell ref="R17:R18"/>
    <mergeCell ref="K17:K18"/>
    <mergeCell ref="L17:L18"/>
    <mergeCell ref="CE15:CE18"/>
    <mergeCell ref="CF15:CF16"/>
    <mergeCell ref="BY15:BZ16"/>
    <mergeCell ref="CA15:CA16"/>
    <mergeCell ref="CB15:CC16"/>
    <mergeCell ref="CD15:CD16"/>
    <mergeCell ref="BP15:BP18"/>
    <mergeCell ref="BQ15:BQ16"/>
    <mergeCell ref="CG15:CG16"/>
    <mergeCell ref="CH15:CH18"/>
    <mergeCell ref="A17:A18"/>
    <mergeCell ref="B17:B18"/>
    <mergeCell ref="C17:C18"/>
    <mergeCell ref="D17:D18"/>
    <mergeCell ref="E17:E18"/>
    <mergeCell ref="F17:F18"/>
    <mergeCell ref="BV15:BW16"/>
    <mergeCell ref="BX15:BX16"/>
    <mergeCell ref="BS17:BS18"/>
    <mergeCell ref="BT17:BT18"/>
    <mergeCell ref="BR15:BR16"/>
    <mergeCell ref="BS15:BS16"/>
    <mergeCell ref="BT15:BT16"/>
    <mergeCell ref="BU15:BU16"/>
    <mergeCell ref="BU17:BU18"/>
    <mergeCell ref="BI15:BJ16"/>
    <mergeCell ref="BK15:BK16"/>
    <mergeCell ref="BL15:BL18"/>
    <mergeCell ref="BM15:BM16"/>
    <mergeCell ref="BQ17:BQ18"/>
    <mergeCell ref="BR17:BR18"/>
    <mergeCell ref="BA15:BA16"/>
    <mergeCell ref="BB15:BB16"/>
    <mergeCell ref="BC15:BD16"/>
    <mergeCell ref="BE15:BE16"/>
    <mergeCell ref="BN15:BN16"/>
    <mergeCell ref="BO15:BO18"/>
    <mergeCell ref="BI17:BJ18"/>
    <mergeCell ref="BK17:BK18"/>
    <mergeCell ref="BM17:BM18"/>
    <mergeCell ref="BN17:BN18"/>
    <mergeCell ref="BF15:BG16"/>
    <mergeCell ref="BH15:BH16"/>
    <mergeCell ref="AU15:AU16"/>
    <mergeCell ref="AV15:AV18"/>
    <mergeCell ref="AW15:AW18"/>
    <mergeCell ref="AX15:AX16"/>
    <mergeCell ref="AY15:AY16"/>
    <mergeCell ref="AZ15:AZ16"/>
    <mergeCell ref="AU17:AU18"/>
    <mergeCell ref="AX17:AX18"/>
    <mergeCell ref="AY17:AY18"/>
    <mergeCell ref="AZ17:AZ18"/>
    <mergeCell ref="AM15:AN16"/>
    <mergeCell ref="AO15:AO16"/>
    <mergeCell ref="AP15:AQ16"/>
    <mergeCell ref="AR15:AR16"/>
    <mergeCell ref="AS15:AS18"/>
    <mergeCell ref="AT15:AT16"/>
    <mergeCell ref="AR17:AR18"/>
    <mergeCell ref="AT17:AT18"/>
    <mergeCell ref="AL15:AL16"/>
    <mergeCell ref="AO17:AO18"/>
    <mergeCell ref="AP17:AQ18"/>
    <mergeCell ref="AF15:AF16"/>
    <mergeCell ref="AG15:AG16"/>
    <mergeCell ref="AH15:AH16"/>
    <mergeCell ref="AI15:AI16"/>
    <mergeCell ref="AJ17:AK18"/>
    <mergeCell ref="X15:Y16"/>
    <mergeCell ref="Z15:Z16"/>
    <mergeCell ref="AB15:AB16"/>
    <mergeCell ref="AC15:AC16"/>
    <mergeCell ref="AD15:AD18"/>
    <mergeCell ref="AE15:AE16"/>
    <mergeCell ref="X17:Y18"/>
    <mergeCell ref="AJ15:AK16"/>
    <mergeCell ref="Z17:Z18"/>
    <mergeCell ref="AB17:AB18"/>
    <mergeCell ref="AC17:AC18"/>
    <mergeCell ref="AE17:AE18"/>
    <mergeCell ref="AH17:AH18"/>
    <mergeCell ref="AI17:AI18"/>
    <mergeCell ref="K15:K16"/>
    <mergeCell ref="L15:L16"/>
    <mergeCell ref="M15:M16"/>
    <mergeCell ref="N15:N16"/>
    <mergeCell ref="P15:P16"/>
    <mergeCell ref="R15:R16"/>
    <mergeCell ref="A15:A16"/>
    <mergeCell ref="B15:B16"/>
    <mergeCell ref="C15:C16"/>
    <mergeCell ref="D15:D16"/>
    <mergeCell ref="T15:T16"/>
    <mergeCell ref="V15:V16"/>
    <mergeCell ref="G15:G16"/>
    <mergeCell ref="H15:H16"/>
    <mergeCell ref="I15:I16"/>
    <mergeCell ref="J15:J16"/>
    <mergeCell ref="E15:E16"/>
    <mergeCell ref="F15:F16"/>
    <mergeCell ref="BV12:CD13"/>
    <mergeCell ref="CE12:CE14"/>
    <mergeCell ref="Z12:AB14"/>
    <mergeCell ref="AC12:AC14"/>
    <mergeCell ref="AD12:AD14"/>
    <mergeCell ref="AE12:AE14"/>
    <mergeCell ref="AF12:AF14"/>
    <mergeCell ref="AG12:AG14"/>
    <mergeCell ref="AJ12:AR13"/>
    <mergeCell ref="AS12:AS14"/>
    <mergeCell ref="AT12:AT14"/>
    <mergeCell ref="AU12:AU14"/>
    <mergeCell ref="BR12:BR14"/>
    <mergeCell ref="BS12:BS14"/>
    <mergeCell ref="CH12:CH14"/>
    <mergeCell ref="N14:O14"/>
    <mergeCell ref="P14:Q14"/>
    <mergeCell ref="R14:S14"/>
    <mergeCell ref="T14:U14"/>
    <mergeCell ref="V14:W14"/>
    <mergeCell ref="BP12:BP14"/>
    <mergeCell ref="BQ12:BQ14"/>
    <mergeCell ref="CF12:CF14"/>
    <mergeCell ref="BA12:BA14"/>
    <mergeCell ref="AY12:AY14"/>
    <mergeCell ref="BT12:BT14"/>
    <mergeCell ref="BU12:BU14"/>
    <mergeCell ref="BB12:BB14"/>
    <mergeCell ref="BC12:BK13"/>
    <mergeCell ref="BL12:BL14"/>
    <mergeCell ref="BM12:BM14"/>
    <mergeCell ref="BN12:BN14"/>
    <mergeCell ref="BO12:BO14"/>
    <mergeCell ref="F12:F14"/>
    <mergeCell ref="G12:G14"/>
    <mergeCell ref="H12:H14"/>
    <mergeCell ref="AV12:AV14"/>
    <mergeCell ref="AW12:AW14"/>
    <mergeCell ref="AX12:AX14"/>
    <mergeCell ref="J12:J14"/>
    <mergeCell ref="K12:K14"/>
    <mergeCell ref="AH12:AH14"/>
    <mergeCell ref="AI12:AI14"/>
    <mergeCell ref="M12:M14"/>
    <mergeCell ref="N12:W13"/>
    <mergeCell ref="X12:Y14"/>
    <mergeCell ref="AZ12:AZ14"/>
    <mergeCell ref="CF10:CG10"/>
    <mergeCell ref="A12:A14"/>
    <mergeCell ref="B12:B14"/>
    <mergeCell ref="C12:C14"/>
    <mergeCell ref="D12:D14"/>
    <mergeCell ref="E12:E14"/>
    <mergeCell ref="BU10:BW10"/>
    <mergeCell ref="BY10:CD10"/>
    <mergeCell ref="CG12:CG14"/>
    <mergeCell ref="I12:I14"/>
    <mergeCell ref="AT10:AU10"/>
    <mergeCell ref="BB10:BD10"/>
    <mergeCell ref="BF10:BK10"/>
    <mergeCell ref="AI10:AK10"/>
    <mergeCell ref="AM10:AR10"/>
    <mergeCell ref="L12:L14"/>
    <mergeCell ref="AW6:BO6"/>
    <mergeCell ref="BP6:CH6"/>
    <mergeCell ref="I7:AC7"/>
    <mergeCell ref="AW7:BO7"/>
    <mergeCell ref="BP7:CH7"/>
    <mergeCell ref="A10:D10"/>
    <mergeCell ref="E10:H10"/>
    <mergeCell ref="N10:R10"/>
    <mergeCell ref="W10:AC10"/>
    <mergeCell ref="BM10:BN10"/>
    <mergeCell ref="D2:G2"/>
    <mergeCell ref="A9:D9"/>
    <mergeCell ref="E9:H9"/>
    <mergeCell ref="A1:H1"/>
    <mergeCell ref="I1:AC1"/>
    <mergeCell ref="A5:H5"/>
    <mergeCell ref="I5:AC5"/>
    <mergeCell ref="A6:H7"/>
    <mergeCell ref="I6:AC6"/>
    <mergeCell ref="AD5:AV5"/>
    <mergeCell ref="AW5:BO5"/>
    <mergeCell ref="BP5:CH5"/>
    <mergeCell ref="AD1:AV1"/>
    <mergeCell ref="AW1:BO1"/>
    <mergeCell ref="BP1:CH1"/>
  </mergeCells>
  <phoneticPr fontId="27" type="noConversion"/>
  <pageMargins left="0.19685039370078741" right="0.19685039370078741" top="0.59055118110236227" bottom="0.39370078740157483" header="0.51181102362204722" footer="0.51181102362204722"/>
  <pageSetup paperSize="9" scale="79" orientation="portrait" verticalDpi="4294967293" r:id="rId1"/>
  <headerFooter alignWithMargins="0"/>
  <colBreaks count="4" manualBreakCount="4">
    <brk id="8" max="1048575" man="1"/>
    <brk id="29" max="1048575" man="1"/>
    <brk id="48" max="1048575" man="1"/>
    <brk id="6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O113"/>
  <sheetViews>
    <sheetView view="pageBreakPreview" topLeftCell="G1" zoomScale="75" workbookViewId="0">
      <selection activeCell="L33" sqref="L33"/>
    </sheetView>
  </sheetViews>
  <sheetFormatPr defaultRowHeight="12.75"/>
  <cols>
    <col min="1" max="1" width="4.28515625" style="1" customWidth="1"/>
    <col min="2" max="2" width="5.7109375" style="1" customWidth="1"/>
    <col min="3" max="3" width="4.28515625" style="1" customWidth="1"/>
    <col min="4" max="4" width="38.7109375" style="1" customWidth="1"/>
    <col min="5" max="6" width="10.7109375" style="1" customWidth="1"/>
    <col min="7" max="7" width="22.85546875" style="1" customWidth="1"/>
    <col min="8" max="8" width="23.7109375" style="1" customWidth="1"/>
    <col min="9" max="9" width="4.28515625" style="1" customWidth="1"/>
    <col min="10" max="10" width="32.28515625" style="1" customWidth="1"/>
    <col min="11" max="12" width="6.42578125" style="1" customWidth="1"/>
    <col min="13" max="13" width="21.5703125" style="1" customWidth="1"/>
    <col min="14" max="23" width="3.140625" style="1" customWidth="1"/>
    <col min="24" max="25" width="2.5703125" style="1" customWidth="1"/>
    <col min="26" max="26" width="1.42578125" style="1" customWidth="1"/>
    <col min="27" max="27" width="3.140625" style="1" customWidth="1"/>
    <col min="28" max="28" width="1.42578125" style="1" customWidth="1"/>
    <col min="29" max="29" width="6.42578125" style="1" customWidth="1"/>
    <col min="30" max="30" width="3.5703125" style="1" customWidth="1"/>
    <col min="31" max="31" width="3.28515625" style="1" customWidth="1"/>
    <col min="32" max="32" width="26.42578125" style="1" customWidth="1"/>
    <col min="33" max="34" width="5.42578125" style="1" customWidth="1"/>
    <col min="35" max="35" width="14.28515625" style="1" customWidth="1"/>
    <col min="36" max="37" width="5.7109375" style="1" customWidth="1"/>
    <col min="38" max="38" width="2.140625" style="1" customWidth="1"/>
    <col min="39" max="40" width="5.7109375" style="1" customWidth="1"/>
    <col min="41" max="41" width="2.140625" style="1" customWidth="1"/>
    <col min="42" max="43" width="5.7109375" style="1" customWidth="1"/>
    <col min="44" max="44" width="2.140625" style="1" customWidth="1"/>
    <col min="45" max="45" width="5.7109375" style="1" customWidth="1"/>
    <col min="46" max="47" width="4.5703125" style="1" customWidth="1"/>
    <col min="48" max="48" width="12.140625" style="1" customWidth="1"/>
    <col min="49" max="49" width="3.5703125" style="1" customWidth="1"/>
    <col min="50" max="50" width="3.28515625" style="1" customWidth="1"/>
    <col min="51" max="51" width="26.42578125" style="1" customWidth="1"/>
    <col min="52" max="53" width="5.42578125" style="1" customWidth="1"/>
    <col min="54" max="54" width="14.28515625" style="1" customWidth="1"/>
    <col min="55" max="56" width="5.7109375" style="1" customWidth="1"/>
    <col min="57" max="57" width="2.140625" style="1" customWidth="1"/>
    <col min="58" max="59" width="5.7109375" style="1" customWidth="1"/>
    <col min="60" max="60" width="2.140625" style="1" customWidth="1"/>
    <col min="61" max="62" width="5.7109375" style="1" customWidth="1"/>
    <col min="63" max="63" width="2.140625" style="1" customWidth="1"/>
    <col min="64" max="64" width="5.7109375" style="1" customWidth="1"/>
    <col min="65" max="66" width="4.5703125" style="1" customWidth="1"/>
    <col min="67" max="67" width="12.140625" style="1" customWidth="1"/>
    <col min="68" max="68" width="3.5703125" style="1" customWidth="1"/>
    <col min="69" max="69" width="3.28515625" style="1" customWidth="1"/>
    <col min="70" max="70" width="25.7109375" style="1" customWidth="1"/>
    <col min="71" max="71" width="3.85546875" style="1" customWidth="1"/>
    <col min="72" max="72" width="12.85546875" style="1" customWidth="1"/>
    <col min="73" max="74" width="4.28515625" style="1" customWidth="1"/>
    <col min="75" max="75" width="2.140625" style="1" customWidth="1"/>
    <col min="76" max="77" width="4.28515625" style="1" customWidth="1"/>
    <col min="78" max="78" width="2.140625" style="1" customWidth="1"/>
    <col min="79" max="80" width="4.28515625" style="1" customWidth="1"/>
    <col min="81" max="81" width="2.140625" style="1" customWidth="1"/>
    <col min="82" max="82" width="5.7109375" style="1" customWidth="1"/>
    <col min="83" max="84" width="4.5703125" style="1" customWidth="1"/>
    <col min="85" max="85" width="12.140625" style="1" customWidth="1"/>
    <col min="86" max="16384" width="9.140625" style="1"/>
  </cols>
  <sheetData>
    <row r="1" spans="1:67" ht="1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1" t="s">
        <v>1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0" t="s">
        <v>1</v>
      </c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 t="s">
        <v>1</v>
      </c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</row>
    <row r="2" spans="1:67" ht="15">
      <c r="A2" s="2"/>
      <c r="B2" s="2"/>
      <c r="C2" s="2"/>
      <c r="D2" s="112" t="s">
        <v>136</v>
      </c>
      <c r="E2" s="112"/>
      <c r="F2" s="112"/>
      <c r="G2" s="112"/>
      <c r="H2" s="2"/>
      <c r="I2" s="12"/>
      <c r="J2" s="12"/>
      <c r="K2" s="12"/>
      <c r="L2" s="12"/>
      <c r="M2" s="12" t="str">
        <f>D2</f>
        <v xml:space="preserve">              ФЕДЕРАЦИЯ ВОЛЬНОЙ БОРЬБЫ ЛИПЕЦКОЙ ОБЛАСТИ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7"/>
      <c r="AE2" s="7"/>
      <c r="AF2" s="7"/>
      <c r="AG2" s="7"/>
      <c r="AH2" s="7"/>
      <c r="AI2" s="7"/>
      <c r="AJ2" s="7" t="str">
        <f>D2</f>
        <v xml:space="preserve">              ФЕДЕРАЦИЯ ВОЛЬНОЙ БОРЬБЫ ЛИПЕЦКОЙ ОБЛАСТИ</v>
      </c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 t="str">
        <f>D2</f>
        <v xml:space="preserve">              ФЕДЕРАЦИЯ ВОЛЬНОЙ БОРЬБЫ ЛИПЕЦКОЙ ОБЛАСТИ</v>
      </c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8">
      <c r="A3" s="4"/>
      <c r="B3" s="4"/>
      <c r="C3" s="4"/>
      <c r="D3" s="4"/>
      <c r="E3" s="4"/>
      <c r="F3" s="4"/>
      <c r="G3" s="4"/>
      <c r="H3" s="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15" customHeight="1"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ht="23.25">
      <c r="A5" s="116" t="s">
        <v>3</v>
      </c>
      <c r="B5" s="116"/>
      <c r="C5" s="116"/>
      <c r="D5" s="116"/>
      <c r="E5" s="116"/>
      <c r="F5" s="116"/>
      <c r="G5" s="116"/>
      <c r="H5" s="116"/>
      <c r="I5" s="117" t="s">
        <v>4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08" t="s">
        <v>115</v>
      </c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 t="s">
        <v>115</v>
      </c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</row>
    <row r="6" spans="1:67" ht="18" customHeight="1">
      <c r="A6" s="118" t="s">
        <v>97</v>
      </c>
      <c r="B6" s="118"/>
      <c r="C6" s="118"/>
      <c r="D6" s="118"/>
      <c r="E6" s="118"/>
      <c r="F6" s="118"/>
      <c r="G6" s="118"/>
      <c r="H6" s="118"/>
      <c r="I6" s="119" t="str">
        <f>A6</f>
        <v>Первенство Липецкой области по вольной борьбе среди юношей и девушек 1995-2000г.р.</v>
      </c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09" t="str">
        <f>A6</f>
        <v>Первенство Липецкой области по вольной борьбе среди юношей и девушек 1995-2000г.р.</v>
      </c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 t="str">
        <f>A6</f>
        <v>Первенство Липецкой области по вольной борьбе среди юношей и девушек 1995-2000г.р.</v>
      </c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</row>
    <row r="7" spans="1:67" ht="18" customHeight="1">
      <c r="A7" s="118"/>
      <c r="B7" s="118"/>
      <c r="C7" s="118"/>
      <c r="D7" s="118"/>
      <c r="E7" s="118"/>
      <c r="F7" s="118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</row>
    <row r="8" spans="1:67" ht="18" customHeight="1">
      <c r="A8" s="68"/>
      <c r="B8" s="68"/>
      <c r="C8" s="68"/>
      <c r="D8" s="68"/>
      <c r="E8" s="68"/>
      <c r="F8" s="68"/>
      <c r="G8" s="68"/>
      <c r="H8" s="86" t="s">
        <v>140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ht="23.25">
      <c r="A9" s="113" t="s">
        <v>6</v>
      </c>
      <c r="B9" s="113"/>
      <c r="C9" s="113"/>
      <c r="D9" s="113"/>
      <c r="E9" s="114" t="s">
        <v>245</v>
      </c>
      <c r="F9" s="114"/>
      <c r="G9" s="115"/>
      <c r="H9" s="115"/>
      <c r="I9" s="8"/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ht="18" customHeight="1">
      <c r="A10" s="113" t="s">
        <v>7</v>
      </c>
      <c r="B10" s="113"/>
      <c r="C10" s="113"/>
      <c r="D10" s="113"/>
      <c r="E10" s="114" t="s">
        <v>234</v>
      </c>
      <c r="F10" s="114"/>
      <c r="G10" s="114"/>
      <c r="H10" s="114"/>
      <c r="I10" s="8"/>
      <c r="J10" s="9" t="str">
        <f>$E$10</f>
        <v>21.01.2012г.</v>
      </c>
      <c r="K10" s="9"/>
      <c r="L10" s="8"/>
      <c r="M10" s="87" t="str">
        <f>E9</f>
        <v>Вес 70 кг.</v>
      </c>
      <c r="N10" s="11"/>
      <c r="O10" s="88"/>
      <c r="P10" s="88"/>
      <c r="Q10" s="88"/>
      <c r="R10" s="88"/>
      <c r="S10" s="88"/>
      <c r="T10" s="88"/>
      <c r="U10" s="88"/>
      <c r="V10" s="8"/>
      <c r="W10" s="111" t="str">
        <f>H8</f>
        <v>п. Матырский</v>
      </c>
      <c r="X10" s="111"/>
      <c r="Y10" s="111"/>
      <c r="Z10" s="111"/>
      <c r="AA10" s="111"/>
      <c r="AB10" s="111"/>
      <c r="AC10" s="111"/>
      <c r="AD10" s="3"/>
      <c r="AE10" s="3"/>
      <c r="AF10" s="11" t="str">
        <f>E10</f>
        <v>21.01.2012г.</v>
      </c>
      <c r="AG10" s="70"/>
      <c r="AH10" s="70"/>
      <c r="AI10" s="127" t="s">
        <v>116</v>
      </c>
      <c r="AJ10" s="127"/>
      <c r="AK10" s="127"/>
      <c r="AL10" s="3"/>
      <c r="AM10" s="306" t="str">
        <f>E9</f>
        <v>Вес 70 кг.</v>
      </c>
      <c r="AN10" s="306"/>
      <c r="AO10" s="306"/>
      <c r="AP10" s="306"/>
      <c r="AQ10" s="306"/>
      <c r="AR10" s="306"/>
      <c r="AS10" s="3"/>
      <c r="AT10" s="121" t="s">
        <v>117</v>
      </c>
      <c r="AU10" s="121"/>
      <c r="AV10" s="71" t="s">
        <v>137</v>
      </c>
      <c r="AW10" s="3"/>
      <c r="AX10" s="3"/>
      <c r="AY10" s="11" t="str">
        <f>E10</f>
        <v>21.01.2012г.</v>
      </c>
      <c r="AZ10" s="70"/>
      <c r="BA10" s="70"/>
      <c r="BB10" s="127" t="s">
        <v>118</v>
      </c>
      <c r="BC10" s="127"/>
      <c r="BD10" s="127"/>
      <c r="BE10" s="3"/>
      <c r="BF10" s="306" t="str">
        <f>E9</f>
        <v>Вес 70 кг.</v>
      </c>
      <c r="BG10" s="306"/>
      <c r="BH10" s="306"/>
      <c r="BI10" s="306"/>
      <c r="BJ10" s="306"/>
      <c r="BK10" s="306"/>
      <c r="BL10" s="3"/>
      <c r="BM10" s="121" t="s">
        <v>117</v>
      </c>
      <c r="BN10" s="121"/>
      <c r="BO10" s="71" t="str">
        <f>$AV$10</f>
        <v>A</v>
      </c>
    </row>
    <row r="11" spans="1:67" ht="4.5" customHeight="1">
      <c r="A11" s="3"/>
      <c r="B11" s="3"/>
      <c r="C11" s="3"/>
      <c r="D11" s="3"/>
      <c r="E11" s="3"/>
      <c r="F11" s="3"/>
      <c r="G11" s="3"/>
      <c r="H11" s="3"/>
      <c r="I11" s="8"/>
      <c r="J11" s="3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3"/>
      <c r="AE11" s="3"/>
      <c r="AF11" s="3"/>
      <c r="AG11" s="3"/>
      <c r="AH11" s="3"/>
      <c r="AI11" s="3"/>
      <c r="AJ11" s="3"/>
      <c r="AK11" s="3"/>
      <c r="AL11" s="3"/>
      <c r="AM11" s="89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ht="12.75" customHeight="1">
      <c r="A12" s="144" t="s">
        <v>16</v>
      </c>
      <c r="B12" s="147" t="s">
        <v>17</v>
      </c>
      <c r="C12" s="144" t="s">
        <v>18</v>
      </c>
      <c r="D12" s="150" t="s">
        <v>19</v>
      </c>
      <c r="E12" s="128" t="s">
        <v>20</v>
      </c>
      <c r="F12" s="128" t="s">
        <v>108</v>
      </c>
      <c r="G12" s="128" t="s">
        <v>22</v>
      </c>
      <c r="H12" s="153" t="s">
        <v>23</v>
      </c>
      <c r="I12" s="124" t="s">
        <v>24</v>
      </c>
      <c r="J12" s="162" t="s">
        <v>25</v>
      </c>
      <c r="K12" s="141" t="s">
        <v>20</v>
      </c>
      <c r="L12" s="124" t="s">
        <v>108</v>
      </c>
      <c r="M12" s="128" t="s">
        <v>27</v>
      </c>
      <c r="N12" s="131" t="s">
        <v>28</v>
      </c>
      <c r="O12" s="132"/>
      <c r="P12" s="132"/>
      <c r="Q12" s="132"/>
      <c r="R12" s="132"/>
      <c r="S12" s="132"/>
      <c r="T12" s="132"/>
      <c r="U12" s="132"/>
      <c r="V12" s="132"/>
      <c r="W12" s="132"/>
      <c r="X12" s="135" t="s">
        <v>29</v>
      </c>
      <c r="Y12" s="136"/>
      <c r="Z12" s="174" t="s">
        <v>30</v>
      </c>
      <c r="AA12" s="175"/>
      <c r="AB12" s="175"/>
      <c r="AC12" s="180" t="s">
        <v>31</v>
      </c>
      <c r="AD12" s="159" t="s">
        <v>38</v>
      </c>
      <c r="AE12" s="124" t="s">
        <v>24</v>
      </c>
      <c r="AF12" s="162" t="s">
        <v>25</v>
      </c>
      <c r="AG12" s="141" t="s">
        <v>120</v>
      </c>
      <c r="AH12" s="124" t="s">
        <v>108</v>
      </c>
      <c r="AI12" s="128" t="s">
        <v>27</v>
      </c>
      <c r="AJ12" s="165" t="s">
        <v>39</v>
      </c>
      <c r="AK12" s="166"/>
      <c r="AL12" s="166"/>
      <c r="AM12" s="166"/>
      <c r="AN12" s="166"/>
      <c r="AO12" s="166"/>
      <c r="AP12" s="166"/>
      <c r="AQ12" s="166"/>
      <c r="AR12" s="167"/>
      <c r="AS12" s="124" t="s">
        <v>40</v>
      </c>
      <c r="AT12" s="124" t="s">
        <v>41</v>
      </c>
      <c r="AU12" s="124" t="s">
        <v>42</v>
      </c>
      <c r="AV12" s="156" t="s">
        <v>43</v>
      </c>
      <c r="AW12" s="159" t="s">
        <v>38</v>
      </c>
      <c r="AX12" s="124" t="s">
        <v>24</v>
      </c>
      <c r="AY12" s="162" t="s">
        <v>25</v>
      </c>
      <c r="AZ12" s="141" t="s">
        <v>120</v>
      </c>
      <c r="BA12" s="124" t="s">
        <v>108</v>
      </c>
      <c r="BB12" s="128" t="s">
        <v>27</v>
      </c>
      <c r="BC12" s="165" t="s">
        <v>39</v>
      </c>
      <c r="BD12" s="166"/>
      <c r="BE12" s="166"/>
      <c r="BF12" s="166"/>
      <c r="BG12" s="166"/>
      <c r="BH12" s="166"/>
      <c r="BI12" s="166"/>
      <c r="BJ12" s="166"/>
      <c r="BK12" s="167"/>
      <c r="BL12" s="124" t="s">
        <v>40</v>
      </c>
      <c r="BM12" s="124" t="s">
        <v>41</v>
      </c>
      <c r="BN12" s="124" t="s">
        <v>42</v>
      </c>
      <c r="BO12" s="156" t="s">
        <v>43</v>
      </c>
    </row>
    <row r="13" spans="1:67" ht="15" customHeight="1">
      <c r="A13" s="145"/>
      <c r="B13" s="148"/>
      <c r="C13" s="145"/>
      <c r="D13" s="151"/>
      <c r="E13" s="129"/>
      <c r="F13" s="129"/>
      <c r="G13" s="129"/>
      <c r="H13" s="154"/>
      <c r="I13" s="125"/>
      <c r="J13" s="163"/>
      <c r="K13" s="142"/>
      <c r="L13" s="125"/>
      <c r="M13" s="129"/>
      <c r="N13" s="133"/>
      <c r="O13" s="134"/>
      <c r="P13" s="134"/>
      <c r="Q13" s="134"/>
      <c r="R13" s="134"/>
      <c r="S13" s="134"/>
      <c r="T13" s="134"/>
      <c r="U13" s="134"/>
      <c r="V13" s="134"/>
      <c r="W13" s="134"/>
      <c r="X13" s="137"/>
      <c r="Y13" s="138"/>
      <c r="Z13" s="176"/>
      <c r="AA13" s="177"/>
      <c r="AB13" s="177"/>
      <c r="AC13" s="181"/>
      <c r="AD13" s="160"/>
      <c r="AE13" s="125"/>
      <c r="AF13" s="163"/>
      <c r="AG13" s="142"/>
      <c r="AH13" s="125"/>
      <c r="AI13" s="129"/>
      <c r="AJ13" s="168"/>
      <c r="AK13" s="169"/>
      <c r="AL13" s="169"/>
      <c r="AM13" s="169"/>
      <c r="AN13" s="169"/>
      <c r="AO13" s="169"/>
      <c r="AP13" s="169"/>
      <c r="AQ13" s="169"/>
      <c r="AR13" s="170"/>
      <c r="AS13" s="125"/>
      <c r="AT13" s="125"/>
      <c r="AU13" s="125"/>
      <c r="AV13" s="157"/>
      <c r="AW13" s="160"/>
      <c r="AX13" s="125"/>
      <c r="AY13" s="163"/>
      <c r="AZ13" s="142"/>
      <c r="BA13" s="125"/>
      <c r="BB13" s="129"/>
      <c r="BC13" s="168"/>
      <c r="BD13" s="169"/>
      <c r="BE13" s="169"/>
      <c r="BF13" s="169"/>
      <c r="BG13" s="169"/>
      <c r="BH13" s="169"/>
      <c r="BI13" s="169"/>
      <c r="BJ13" s="169"/>
      <c r="BK13" s="170"/>
      <c r="BL13" s="125"/>
      <c r="BM13" s="125"/>
      <c r="BN13" s="125"/>
      <c r="BO13" s="157"/>
    </row>
    <row r="14" spans="1:67" ht="19.5" customHeight="1">
      <c r="A14" s="146"/>
      <c r="B14" s="149"/>
      <c r="C14" s="146"/>
      <c r="D14" s="152"/>
      <c r="E14" s="130"/>
      <c r="F14" s="130"/>
      <c r="G14" s="130"/>
      <c r="H14" s="155"/>
      <c r="I14" s="126"/>
      <c r="J14" s="164"/>
      <c r="K14" s="143"/>
      <c r="L14" s="126"/>
      <c r="M14" s="130"/>
      <c r="N14" s="171" t="s">
        <v>48</v>
      </c>
      <c r="O14" s="171"/>
      <c r="P14" s="171" t="s">
        <v>49</v>
      </c>
      <c r="Q14" s="171"/>
      <c r="R14" s="171" t="s">
        <v>50</v>
      </c>
      <c r="S14" s="171"/>
      <c r="T14" s="171" t="s">
        <v>121</v>
      </c>
      <c r="U14" s="171"/>
      <c r="V14" s="171" t="s">
        <v>122</v>
      </c>
      <c r="W14" s="171"/>
      <c r="X14" s="139"/>
      <c r="Y14" s="140"/>
      <c r="Z14" s="178"/>
      <c r="AA14" s="179"/>
      <c r="AB14" s="179"/>
      <c r="AC14" s="182"/>
      <c r="AD14" s="161"/>
      <c r="AE14" s="126"/>
      <c r="AF14" s="164"/>
      <c r="AG14" s="143"/>
      <c r="AH14" s="126"/>
      <c r="AI14" s="130"/>
      <c r="AJ14" s="14">
        <v>1</v>
      </c>
      <c r="AK14" s="15">
        <v>2</v>
      </c>
      <c r="AL14" s="16" t="s">
        <v>48</v>
      </c>
      <c r="AM14" s="15">
        <v>3</v>
      </c>
      <c r="AN14" s="15">
        <v>4</v>
      </c>
      <c r="AO14" s="16" t="s">
        <v>49</v>
      </c>
      <c r="AP14" s="15">
        <v>5</v>
      </c>
      <c r="AQ14" s="15">
        <v>6</v>
      </c>
      <c r="AR14" s="16" t="s">
        <v>50</v>
      </c>
      <c r="AS14" s="126"/>
      <c r="AT14" s="126"/>
      <c r="AU14" s="126"/>
      <c r="AV14" s="158"/>
      <c r="AW14" s="161"/>
      <c r="AX14" s="126"/>
      <c r="AY14" s="164"/>
      <c r="AZ14" s="143"/>
      <c r="BA14" s="126"/>
      <c r="BB14" s="130"/>
      <c r="BC14" s="14">
        <v>1</v>
      </c>
      <c r="BD14" s="15">
        <v>2</v>
      </c>
      <c r="BE14" s="16" t="s">
        <v>48</v>
      </c>
      <c r="BF14" s="15">
        <v>3</v>
      </c>
      <c r="BG14" s="15">
        <v>4</v>
      </c>
      <c r="BH14" s="16" t="s">
        <v>49</v>
      </c>
      <c r="BI14" s="15">
        <v>5</v>
      </c>
      <c r="BJ14" s="15">
        <v>6</v>
      </c>
      <c r="BK14" s="16" t="s">
        <v>50</v>
      </c>
      <c r="BL14" s="126"/>
      <c r="BM14" s="126"/>
      <c r="BN14" s="126"/>
      <c r="BO14" s="158"/>
    </row>
    <row r="15" spans="1:67" ht="16.5" customHeight="1">
      <c r="A15" s="183">
        <v>1</v>
      </c>
      <c r="B15" s="150">
        <v>1</v>
      </c>
      <c r="C15" s="172"/>
      <c r="D15" s="302" t="s">
        <v>229</v>
      </c>
      <c r="E15" s="172">
        <v>95</v>
      </c>
      <c r="F15" s="305"/>
      <c r="G15" s="190" t="s">
        <v>72</v>
      </c>
      <c r="H15" s="172"/>
      <c r="I15" s="304">
        <v>1</v>
      </c>
      <c r="J15" s="190" t="str">
        <f>VLOOKUP(I15,$B$13:$G$26,3,0)</f>
        <v>Татаринцева Эллина</v>
      </c>
      <c r="K15" s="191">
        <f>VLOOKUP(I15,$B$13:$G$26,4,0)</f>
        <v>95</v>
      </c>
      <c r="L15" s="192">
        <f>VLOOKUP(I15,$B$13:$G$26,5,0)</f>
        <v>0</v>
      </c>
      <c r="M15" s="193" t="str">
        <f>VLOOKUP(I15,$B$13:$G$26,6,0)</f>
        <v>Матырский</v>
      </c>
      <c r="N15" s="187">
        <v>2</v>
      </c>
      <c r="O15" s="65">
        <v>0</v>
      </c>
      <c r="P15" s="187">
        <v>3</v>
      </c>
      <c r="Q15" s="65">
        <v>5</v>
      </c>
      <c r="R15" s="187" t="s">
        <v>123</v>
      </c>
      <c r="S15" s="65"/>
      <c r="T15" s="187"/>
      <c r="U15" s="73"/>
      <c r="V15" s="187"/>
      <c r="W15" s="73"/>
      <c r="X15" s="187"/>
      <c r="Y15" s="195"/>
      <c r="Z15" s="187"/>
      <c r="AA15" s="74">
        <f t="shared" ref="AA15:AA20" si="0">SUM(O15+Q15+S15+U15+W15)</f>
        <v>5</v>
      </c>
      <c r="AB15" s="195"/>
      <c r="AC15" s="197">
        <v>2</v>
      </c>
      <c r="AD15" s="153">
        <v>1</v>
      </c>
      <c r="AE15" s="209">
        <v>1</v>
      </c>
      <c r="AF15" s="222" t="str">
        <f>VLOOKUP(AE15,$I$15:$M$22,2,1)</f>
        <v>Татаринцева Эллина</v>
      </c>
      <c r="AG15" s="224">
        <f>VLOOKUP(AE15,$I$15:$M$22,3,1)</f>
        <v>95</v>
      </c>
      <c r="AH15" s="226">
        <f>VLOOKUP(AE15,$I$15:$M$22,4,1)</f>
        <v>0</v>
      </c>
      <c r="AI15" s="227" t="str">
        <f>VLOOKUP(AE15,$I$15:$M$22,5,1)</f>
        <v>Матырский</v>
      </c>
      <c r="AJ15" s="210"/>
      <c r="AK15" s="211"/>
      <c r="AL15" s="214"/>
      <c r="AM15" s="230"/>
      <c r="AN15" s="231"/>
      <c r="AO15" s="214"/>
      <c r="AP15" s="230"/>
      <c r="AQ15" s="231"/>
      <c r="AR15" s="214"/>
      <c r="AS15" s="214"/>
      <c r="AT15" s="214"/>
      <c r="AU15" s="214"/>
      <c r="AV15" s="214"/>
      <c r="AW15" s="153">
        <v>1</v>
      </c>
      <c r="AX15" s="209">
        <v>2</v>
      </c>
      <c r="AY15" s="222" t="str">
        <f>VLOOKUP(AX15,$I$15:$M$22,2,1)</f>
        <v>Глотова Светлана</v>
      </c>
      <c r="AZ15" s="224">
        <f>VLOOKUP(AX15,$I$15:$M$22,3,1)</f>
        <v>97</v>
      </c>
      <c r="BA15" s="226">
        <f>VLOOKUP(AX15,$I$15:$M$22,4,1)</f>
        <v>0</v>
      </c>
      <c r="BB15" s="227" t="str">
        <f>VLOOKUP(AX15,$I$15:$M$22,5,1)</f>
        <v>Матырский</v>
      </c>
      <c r="BC15" s="210"/>
      <c r="BD15" s="211"/>
      <c r="BE15" s="214"/>
      <c r="BF15" s="230"/>
      <c r="BG15" s="231"/>
      <c r="BH15" s="214"/>
      <c r="BI15" s="230"/>
      <c r="BJ15" s="231"/>
      <c r="BK15" s="214"/>
      <c r="BL15" s="214"/>
      <c r="BM15" s="214"/>
      <c r="BN15" s="214"/>
      <c r="BO15" s="214"/>
    </row>
    <row r="16" spans="1:67" ht="16.5" customHeight="1">
      <c r="A16" s="184"/>
      <c r="B16" s="152"/>
      <c r="C16" s="173"/>
      <c r="D16" s="303"/>
      <c r="E16" s="173"/>
      <c r="F16" s="305"/>
      <c r="G16" s="190"/>
      <c r="H16" s="173"/>
      <c r="I16" s="304"/>
      <c r="J16" s="190"/>
      <c r="K16" s="191"/>
      <c r="L16" s="192"/>
      <c r="M16" s="193"/>
      <c r="N16" s="188"/>
      <c r="O16" s="65">
        <v>0</v>
      </c>
      <c r="P16" s="188"/>
      <c r="Q16" s="65">
        <v>3</v>
      </c>
      <c r="R16" s="188"/>
      <c r="S16" s="65"/>
      <c r="T16" s="188"/>
      <c r="U16" s="73"/>
      <c r="V16" s="188"/>
      <c r="W16" s="73"/>
      <c r="X16" s="194"/>
      <c r="Y16" s="196"/>
      <c r="Z16" s="194"/>
      <c r="AA16" s="74">
        <f t="shared" si="0"/>
        <v>3</v>
      </c>
      <c r="AB16" s="196"/>
      <c r="AC16" s="198"/>
      <c r="AD16" s="154"/>
      <c r="AE16" s="199"/>
      <c r="AF16" s="223"/>
      <c r="AG16" s="225"/>
      <c r="AH16" s="201"/>
      <c r="AI16" s="203"/>
      <c r="AJ16" s="212"/>
      <c r="AK16" s="213"/>
      <c r="AL16" s="215"/>
      <c r="AM16" s="232"/>
      <c r="AN16" s="233"/>
      <c r="AO16" s="215"/>
      <c r="AP16" s="232"/>
      <c r="AQ16" s="233"/>
      <c r="AR16" s="215"/>
      <c r="AS16" s="234"/>
      <c r="AT16" s="215"/>
      <c r="AU16" s="215"/>
      <c r="AV16" s="234"/>
      <c r="AW16" s="154"/>
      <c r="AX16" s="199"/>
      <c r="AY16" s="223"/>
      <c r="AZ16" s="225"/>
      <c r="BA16" s="201"/>
      <c r="BB16" s="203"/>
      <c r="BC16" s="212"/>
      <c r="BD16" s="213"/>
      <c r="BE16" s="215"/>
      <c r="BF16" s="232"/>
      <c r="BG16" s="233"/>
      <c r="BH16" s="215"/>
      <c r="BI16" s="232"/>
      <c r="BJ16" s="233"/>
      <c r="BK16" s="215"/>
      <c r="BL16" s="234"/>
      <c r="BM16" s="215"/>
      <c r="BN16" s="215"/>
      <c r="BO16" s="234"/>
    </row>
    <row r="17" spans="1:67" ht="16.5" customHeight="1">
      <c r="A17" s="183">
        <v>2</v>
      </c>
      <c r="B17" s="150">
        <v>2</v>
      </c>
      <c r="C17" s="172"/>
      <c r="D17" s="302" t="s">
        <v>228</v>
      </c>
      <c r="E17" s="172">
        <v>97</v>
      </c>
      <c r="F17" s="172"/>
      <c r="G17" s="302" t="s">
        <v>72</v>
      </c>
      <c r="H17" s="172"/>
      <c r="I17" s="304">
        <v>2</v>
      </c>
      <c r="J17" s="190" t="str">
        <f>VLOOKUP(I17,$B$13:$G$26,3,0)</f>
        <v>Глотова Светлана</v>
      </c>
      <c r="K17" s="191">
        <f>VLOOKUP(I17,$B$13:$G$26,4,0)</f>
        <v>97</v>
      </c>
      <c r="L17" s="192">
        <f>VLOOKUP(I17,$B$13:$G$26,5,0)</f>
        <v>0</v>
      </c>
      <c r="M17" s="193" t="str">
        <f>VLOOKUP(I17,$B$13:$G$26,6,0)</f>
        <v>Матырский</v>
      </c>
      <c r="N17" s="187">
        <v>3</v>
      </c>
      <c r="O17" s="65">
        <v>5</v>
      </c>
      <c r="P17" s="187" t="s">
        <v>123</v>
      </c>
      <c r="Q17" s="65"/>
      <c r="R17" s="187">
        <v>3</v>
      </c>
      <c r="S17" s="65">
        <v>4</v>
      </c>
      <c r="T17" s="187"/>
      <c r="U17" s="73"/>
      <c r="V17" s="187"/>
      <c r="W17" s="73"/>
      <c r="X17" s="187"/>
      <c r="Y17" s="195"/>
      <c r="Z17" s="187"/>
      <c r="AA17" s="74">
        <f t="shared" si="0"/>
        <v>9</v>
      </c>
      <c r="AB17" s="195"/>
      <c r="AC17" s="197">
        <v>1</v>
      </c>
      <c r="AD17" s="154"/>
      <c r="AE17" s="199">
        <v>2</v>
      </c>
      <c r="AF17" s="223" t="str">
        <f>VLOOKUP(AE17,$I$15:$M$22,2,1)</f>
        <v>Глотова Светлана</v>
      </c>
      <c r="AG17" s="225">
        <f>VLOOKUP(AE17,$I$15:$M$22,3,1)</f>
        <v>97</v>
      </c>
      <c r="AH17" s="201">
        <f>VLOOKUP(AE17,$I$15:$M$22,4,1)</f>
        <v>0</v>
      </c>
      <c r="AI17" s="203" t="str">
        <f>VLOOKUP(AE17,$I$15:$M$22,5,1)</f>
        <v>Матырский</v>
      </c>
      <c r="AJ17" s="205"/>
      <c r="AK17" s="206"/>
      <c r="AL17" s="216"/>
      <c r="AM17" s="218"/>
      <c r="AN17" s="219"/>
      <c r="AO17" s="216"/>
      <c r="AP17" s="218"/>
      <c r="AQ17" s="219"/>
      <c r="AR17" s="216"/>
      <c r="AS17" s="234"/>
      <c r="AT17" s="216"/>
      <c r="AU17" s="216"/>
      <c r="AV17" s="234"/>
      <c r="AW17" s="154"/>
      <c r="AX17" s="199">
        <v>3</v>
      </c>
      <c r="AY17" s="223" t="str">
        <f>VLOOKUP(AX17,$I$15:$M$22,2,1)</f>
        <v>Звягина Анна</v>
      </c>
      <c r="AZ17" s="225">
        <f>VLOOKUP(AX17,$I$15:$M$22,3,1)</f>
        <v>95</v>
      </c>
      <c r="BA17" s="201">
        <f>VLOOKUP(AX17,$I$15:$M$22,4,1)</f>
        <v>0</v>
      </c>
      <c r="BB17" s="203" t="str">
        <f>VLOOKUP(AX17,$I$15:$M$22,5,1)</f>
        <v>Богатырь</v>
      </c>
      <c r="BC17" s="205"/>
      <c r="BD17" s="206"/>
      <c r="BE17" s="216"/>
      <c r="BF17" s="218"/>
      <c r="BG17" s="219"/>
      <c r="BH17" s="216"/>
      <c r="BI17" s="218"/>
      <c r="BJ17" s="219"/>
      <c r="BK17" s="216"/>
      <c r="BL17" s="234"/>
      <c r="BM17" s="216"/>
      <c r="BN17" s="216"/>
      <c r="BO17" s="234"/>
    </row>
    <row r="18" spans="1:67" ht="16.5" customHeight="1">
      <c r="A18" s="184"/>
      <c r="B18" s="152"/>
      <c r="C18" s="173"/>
      <c r="D18" s="303"/>
      <c r="E18" s="173"/>
      <c r="F18" s="173"/>
      <c r="G18" s="303"/>
      <c r="H18" s="173"/>
      <c r="I18" s="304"/>
      <c r="J18" s="190"/>
      <c r="K18" s="191"/>
      <c r="L18" s="192"/>
      <c r="M18" s="193"/>
      <c r="N18" s="188"/>
      <c r="O18" s="65">
        <v>4</v>
      </c>
      <c r="P18" s="188"/>
      <c r="Q18" s="65"/>
      <c r="R18" s="188"/>
      <c r="S18" s="65">
        <v>12</v>
      </c>
      <c r="T18" s="188"/>
      <c r="U18" s="73"/>
      <c r="V18" s="188"/>
      <c r="W18" s="73"/>
      <c r="X18" s="194"/>
      <c r="Y18" s="196"/>
      <c r="Z18" s="194"/>
      <c r="AA18" s="74">
        <f t="shared" si="0"/>
        <v>16</v>
      </c>
      <c r="AB18" s="196"/>
      <c r="AC18" s="198"/>
      <c r="AD18" s="155"/>
      <c r="AE18" s="200"/>
      <c r="AF18" s="228"/>
      <c r="AG18" s="229"/>
      <c r="AH18" s="202"/>
      <c r="AI18" s="204"/>
      <c r="AJ18" s="207"/>
      <c r="AK18" s="208"/>
      <c r="AL18" s="217"/>
      <c r="AM18" s="220"/>
      <c r="AN18" s="221"/>
      <c r="AO18" s="217"/>
      <c r="AP18" s="220"/>
      <c r="AQ18" s="221"/>
      <c r="AR18" s="217"/>
      <c r="AS18" s="217"/>
      <c r="AT18" s="217"/>
      <c r="AU18" s="217"/>
      <c r="AV18" s="217"/>
      <c r="AW18" s="155"/>
      <c r="AX18" s="200"/>
      <c r="AY18" s="228"/>
      <c r="AZ18" s="229"/>
      <c r="BA18" s="202"/>
      <c r="BB18" s="204"/>
      <c r="BC18" s="207"/>
      <c r="BD18" s="208"/>
      <c r="BE18" s="217"/>
      <c r="BF18" s="220"/>
      <c r="BG18" s="221"/>
      <c r="BH18" s="217"/>
      <c r="BI18" s="220"/>
      <c r="BJ18" s="221"/>
      <c r="BK18" s="217"/>
      <c r="BL18" s="217"/>
      <c r="BM18" s="217"/>
      <c r="BN18" s="217"/>
      <c r="BO18" s="217"/>
    </row>
    <row r="19" spans="1:67" ht="16.5" customHeight="1">
      <c r="A19" s="183">
        <v>3</v>
      </c>
      <c r="B19" s="150">
        <v>3</v>
      </c>
      <c r="C19" s="172"/>
      <c r="D19" s="302" t="s">
        <v>230</v>
      </c>
      <c r="E19" s="172">
        <v>95</v>
      </c>
      <c r="F19" s="172"/>
      <c r="G19" s="302" t="s">
        <v>212</v>
      </c>
      <c r="H19" s="172"/>
      <c r="I19" s="304">
        <v>3</v>
      </c>
      <c r="J19" s="190" t="str">
        <f>VLOOKUP(I19,$B$13:$G$26,3,0)</f>
        <v>Звягина Анна</v>
      </c>
      <c r="K19" s="191">
        <f>VLOOKUP(I19,$B$13:$G$26,4,0)</f>
        <v>95</v>
      </c>
      <c r="L19" s="192">
        <f>VLOOKUP(I19,$B$13:$G$26,5,0)</f>
        <v>0</v>
      </c>
      <c r="M19" s="193" t="str">
        <f>VLOOKUP(I19,$B$13:$G$26,6,0)</f>
        <v>Богатырь</v>
      </c>
      <c r="N19" s="187" t="s">
        <v>123</v>
      </c>
      <c r="O19" s="65"/>
      <c r="P19" s="187">
        <v>1</v>
      </c>
      <c r="Q19" s="65">
        <v>0</v>
      </c>
      <c r="R19" s="187">
        <v>2</v>
      </c>
      <c r="S19" s="65">
        <v>1</v>
      </c>
      <c r="T19" s="187"/>
      <c r="U19" s="73"/>
      <c r="V19" s="187"/>
      <c r="W19" s="73"/>
      <c r="X19" s="187"/>
      <c r="Y19" s="195"/>
      <c r="Z19" s="187"/>
      <c r="AA19" s="74">
        <f t="shared" si="0"/>
        <v>1</v>
      </c>
      <c r="AB19" s="195"/>
      <c r="AC19" s="197">
        <v>3</v>
      </c>
      <c r="AD19" s="153">
        <v>2</v>
      </c>
      <c r="AE19" s="209">
        <v>3</v>
      </c>
      <c r="AF19" s="222" t="str">
        <f>VLOOKUP(AE19,$I$15:$M$22,2,1)</f>
        <v>Звягина Анна</v>
      </c>
      <c r="AG19" s="224">
        <f>VLOOKUP(AE19,$I$15:$M$22,3,1)</f>
        <v>95</v>
      </c>
      <c r="AH19" s="226">
        <f>VLOOKUP(AE19,$I$15:$M$22,4,1)</f>
        <v>0</v>
      </c>
      <c r="AI19" s="227" t="str">
        <f>VLOOKUP(AE19,$I$15:$M$22,5,1)</f>
        <v>Богатырь</v>
      </c>
      <c r="AJ19" s="261" t="s">
        <v>138</v>
      </c>
      <c r="AK19" s="262"/>
      <c r="AL19" s="258"/>
      <c r="AM19" s="259"/>
      <c r="AN19" s="260"/>
      <c r="AO19" s="258"/>
      <c r="AP19" s="259"/>
      <c r="AQ19" s="260"/>
      <c r="AR19" s="258"/>
      <c r="AS19" s="214"/>
      <c r="AT19" s="258"/>
      <c r="AU19" s="258"/>
      <c r="AV19" s="214"/>
      <c r="AW19" s="153">
        <v>2</v>
      </c>
      <c r="AX19" s="209">
        <v>1</v>
      </c>
      <c r="AY19" s="222" t="str">
        <f>VLOOKUP(AX19,$I$15:$M$22,2,1)</f>
        <v>Татаринцева Эллина</v>
      </c>
      <c r="AZ19" s="224">
        <f>VLOOKUP(AX19,$I$15:$M$22,3,1)</f>
        <v>95</v>
      </c>
      <c r="BA19" s="226">
        <f>VLOOKUP(AX19,$I$15:$M$22,4,1)</f>
        <v>0</v>
      </c>
      <c r="BB19" s="227" t="str">
        <f>VLOOKUP(AX19,$I$15:$M$22,5,1)</f>
        <v>Матырский</v>
      </c>
      <c r="BC19" s="261" t="s">
        <v>138</v>
      </c>
      <c r="BD19" s="262"/>
      <c r="BE19" s="258"/>
      <c r="BF19" s="259"/>
      <c r="BG19" s="260"/>
      <c r="BH19" s="258"/>
      <c r="BI19" s="259"/>
      <c r="BJ19" s="260"/>
      <c r="BK19" s="258"/>
      <c r="BL19" s="214"/>
      <c r="BM19" s="258"/>
      <c r="BN19" s="258"/>
      <c r="BO19" s="214"/>
    </row>
    <row r="20" spans="1:67" ht="16.5" customHeight="1">
      <c r="A20" s="184"/>
      <c r="B20" s="152"/>
      <c r="C20" s="173"/>
      <c r="D20" s="303"/>
      <c r="E20" s="173"/>
      <c r="F20" s="173"/>
      <c r="G20" s="303"/>
      <c r="H20" s="173"/>
      <c r="I20" s="304"/>
      <c r="J20" s="190"/>
      <c r="K20" s="191"/>
      <c r="L20" s="192"/>
      <c r="M20" s="193"/>
      <c r="N20" s="188"/>
      <c r="O20" s="90"/>
      <c r="P20" s="188"/>
      <c r="Q20" s="90">
        <v>2</v>
      </c>
      <c r="R20" s="188"/>
      <c r="S20" s="90">
        <v>3</v>
      </c>
      <c r="T20" s="188"/>
      <c r="U20" s="75"/>
      <c r="V20" s="188"/>
      <c r="W20" s="75"/>
      <c r="X20" s="188"/>
      <c r="Y20" s="301"/>
      <c r="Z20" s="194"/>
      <c r="AA20" s="74">
        <f t="shared" si="0"/>
        <v>5</v>
      </c>
      <c r="AB20" s="196"/>
      <c r="AC20" s="198"/>
      <c r="AD20" s="154"/>
      <c r="AE20" s="199"/>
      <c r="AF20" s="223"/>
      <c r="AG20" s="225"/>
      <c r="AH20" s="201"/>
      <c r="AI20" s="203"/>
      <c r="AJ20" s="248"/>
      <c r="AK20" s="249"/>
      <c r="AL20" s="252"/>
      <c r="AM20" s="254"/>
      <c r="AN20" s="255"/>
      <c r="AO20" s="252"/>
      <c r="AP20" s="254"/>
      <c r="AQ20" s="255"/>
      <c r="AR20" s="252"/>
      <c r="AS20" s="234"/>
      <c r="AT20" s="252"/>
      <c r="AU20" s="252"/>
      <c r="AV20" s="234"/>
      <c r="AW20" s="154"/>
      <c r="AX20" s="199"/>
      <c r="AY20" s="223"/>
      <c r="AZ20" s="225"/>
      <c r="BA20" s="201"/>
      <c r="BB20" s="203"/>
      <c r="BC20" s="248"/>
      <c r="BD20" s="249"/>
      <c r="BE20" s="252"/>
      <c r="BF20" s="254"/>
      <c r="BG20" s="255"/>
      <c r="BH20" s="252"/>
      <c r="BI20" s="254"/>
      <c r="BJ20" s="255"/>
      <c r="BK20" s="252"/>
      <c r="BL20" s="234"/>
      <c r="BM20" s="252"/>
      <c r="BN20" s="252"/>
      <c r="BO20" s="234"/>
    </row>
    <row r="21" spans="1:67" ht="16.5" customHeight="1">
      <c r="A21" s="289"/>
      <c r="B21" s="297"/>
      <c r="C21" s="287"/>
      <c r="D21" s="299"/>
      <c r="E21" s="287"/>
      <c r="F21" s="287"/>
      <c r="G21" s="299"/>
      <c r="H21" s="287"/>
      <c r="I21" s="289"/>
      <c r="J21" s="291"/>
      <c r="K21" s="291"/>
      <c r="L21" s="295"/>
      <c r="M21" s="291"/>
      <c r="N21" s="293"/>
      <c r="O21" s="91"/>
      <c r="P21" s="293"/>
      <c r="Q21" s="91"/>
      <c r="R21" s="293"/>
      <c r="S21" s="91"/>
      <c r="T21" s="293"/>
      <c r="U21" s="91"/>
      <c r="V21" s="293"/>
      <c r="W21" s="91"/>
      <c r="X21" s="293"/>
      <c r="Y21" s="293"/>
      <c r="Z21" s="293"/>
      <c r="AA21" s="92"/>
      <c r="AB21" s="293"/>
      <c r="AC21" s="195"/>
      <c r="AD21" s="154"/>
      <c r="AE21" s="199"/>
      <c r="AF21" s="223"/>
      <c r="AG21" s="283"/>
      <c r="AH21" s="203"/>
      <c r="AI21" s="203"/>
      <c r="AJ21" s="248"/>
      <c r="AK21" s="249"/>
      <c r="AL21" s="252"/>
      <c r="AM21" s="254"/>
      <c r="AN21" s="255"/>
      <c r="AO21" s="252"/>
      <c r="AP21" s="254"/>
      <c r="AQ21" s="255"/>
      <c r="AR21" s="252"/>
      <c r="AS21" s="234"/>
      <c r="AT21" s="252"/>
      <c r="AU21" s="252"/>
      <c r="AV21" s="234"/>
      <c r="AW21" s="154"/>
      <c r="AX21" s="199"/>
      <c r="AY21" s="223"/>
      <c r="AZ21" s="283"/>
      <c r="BA21" s="203"/>
      <c r="BB21" s="283"/>
      <c r="BC21" s="248"/>
      <c r="BD21" s="249"/>
      <c r="BE21" s="252"/>
      <c r="BF21" s="254"/>
      <c r="BG21" s="255"/>
      <c r="BH21" s="252"/>
      <c r="BI21" s="254"/>
      <c r="BJ21" s="255"/>
      <c r="BK21" s="252"/>
      <c r="BL21" s="234"/>
      <c r="BM21" s="252"/>
      <c r="BN21" s="252"/>
      <c r="BO21" s="234"/>
    </row>
    <row r="22" spans="1:67" ht="16.5" customHeight="1">
      <c r="A22" s="290"/>
      <c r="B22" s="298"/>
      <c r="C22" s="288"/>
      <c r="D22" s="300"/>
      <c r="E22" s="288"/>
      <c r="F22" s="288"/>
      <c r="G22" s="300"/>
      <c r="H22" s="288"/>
      <c r="I22" s="290"/>
      <c r="J22" s="292"/>
      <c r="K22" s="292"/>
      <c r="L22" s="296"/>
      <c r="M22" s="292"/>
      <c r="N22" s="294"/>
      <c r="O22" s="38"/>
      <c r="P22" s="294"/>
      <c r="Q22" s="38"/>
      <c r="R22" s="294"/>
      <c r="S22" s="38"/>
      <c r="T22" s="294"/>
      <c r="U22" s="38"/>
      <c r="V22" s="294"/>
      <c r="W22" s="38"/>
      <c r="X22" s="294"/>
      <c r="Y22" s="294"/>
      <c r="Z22" s="294"/>
      <c r="AA22" s="82"/>
      <c r="AB22" s="294"/>
      <c r="AC22" s="196"/>
      <c r="AD22" s="155"/>
      <c r="AE22" s="200"/>
      <c r="AF22" s="228"/>
      <c r="AG22" s="284"/>
      <c r="AH22" s="204"/>
      <c r="AI22" s="204"/>
      <c r="AJ22" s="250"/>
      <c r="AK22" s="251"/>
      <c r="AL22" s="253"/>
      <c r="AM22" s="256"/>
      <c r="AN22" s="257"/>
      <c r="AO22" s="253"/>
      <c r="AP22" s="256"/>
      <c r="AQ22" s="257"/>
      <c r="AR22" s="253"/>
      <c r="AS22" s="217"/>
      <c r="AT22" s="253"/>
      <c r="AU22" s="253"/>
      <c r="AV22" s="217"/>
      <c r="AW22" s="155"/>
      <c r="AX22" s="200"/>
      <c r="AY22" s="228"/>
      <c r="AZ22" s="284"/>
      <c r="BA22" s="204"/>
      <c r="BB22" s="284"/>
      <c r="BC22" s="250"/>
      <c r="BD22" s="251"/>
      <c r="BE22" s="253"/>
      <c r="BF22" s="256"/>
      <c r="BG22" s="257"/>
      <c r="BH22" s="253"/>
      <c r="BI22" s="256"/>
      <c r="BJ22" s="257"/>
      <c r="BK22" s="253"/>
      <c r="BL22" s="217"/>
      <c r="BM22" s="253"/>
      <c r="BN22" s="253"/>
      <c r="BO22" s="217"/>
    </row>
    <row r="23" spans="1:67" ht="16.5" customHeight="1">
      <c r="A23" s="29"/>
      <c r="B23" s="31"/>
      <c r="C23" s="31"/>
      <c r="D23" s="44"/>
      <c r="E23" s="31"/>
      <c r="F23" s="31"/>
      <c r="G23" s="44"/>
      <c r="H23" s="31"/>
      <c r="I23" s="29"/>
      <c r="J23" s="45"/>
      <c r="K23" s="31"/>
      <c r="L23" s="31"/>
      <c r="M23" s="93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50"/>
      <c r="AE23" s="83"/>
      <c r="AF23" s="83"/>
      <c r="AG23" s="83"/>
      <c r="AH23" s="83"/>
      <c r="AI23" s="83"/>
      <c r="AJ23" s="83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6.5" customHeight="1">
      <c r="A24" s="49"/>
      <c r="B24" s="49"/>
      <c r="C24" s="49"/>
      <c r="D24" s="49"/>
      <c r="E24" s="49"/>
      <c r="F24" s="49"/>
      <c r="G24" s="49"/>
      <c r="H24" s="4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277" t="s">
        <v>125</v>
      </c>
      <c r="AF24" s="277"/>
      <c r="AG24" s="277"/>
      <c r="AH24" s="277"/>
      <c r="AI24" s="277"/>
      <c r="AJ24" s="277"/>
      <c r="AK24" s="50"/>
      <c r="AL24" s="50"/>
      <c r="AM24" s="50"/>
      <c r="AN24" s="123" t="s">
        <v>126</v>
      </c>
      <c r="AO24" s="123"/>
      <c r="AP24" s="123"/>
      <c r="AQ24" s="123"/>
      <c r="AR24" s="123"/>
      <c r="AS24" s="123"/>
      <c r="AT24" s="123"/>
      <c r="AU24" s="123"/>
      <c r="AV24" s="123"/>
      <c r="AW24" s="3"/>
      <c r="AX24" s="277" t="s">
        <v>125</v>
      </c>
      <c r="AY24" s="277"/>
      <c r="AZ24" s="277"/>
      <c r="BA24" s="277"/>
      <c r="BB24" s="277"/>
      <c r="BC24" s="277"/>
      <c r="BD24" s="3"/>
      <c r="BE24" s="3"/>
      <c r="BF24" s="3"/>
      <c r="BG24" s="276" t="s">
        <v>126</v>
      </c>
      <c r="BH24" s="276"/>
      <c r="BI24" s="276"/>
      <c r="BJ24" s="276"/>
      <c r="BK24" s="276"/>
      <c r="BL24" s="276"/>
      <c r="BM24" s="276"/>
      <c r="BN24" s="276"/>
      <c r="BO24" s="276"/>
    </row>
    <row r="25" spans="1:67" ht="12" customHeight="1">
      <c r="A25" s="280" t="s">
        <v>54</v>
      </c>
      <c r="B25" s="280"/>
      <c r="C25" s="280"/>
      <c r="D25" s="280"/>
      <c r="E25" s="280" t="s">
        <v>55</v>
      </c>
      <c r="F25" s="280"/>
      <c r="G25" s="280"/>
      <c r="H25" s="280"/>
      <c r="I25" s="50"/>
      <c r="J25" s="276" t="s">
        <v>233</v>
      </c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3"/>
      <c r="AD25" s="50"/>
      <c r="AE25" s="277"/>
      <c r="AF25" s="277"/>
      <c r="AG25" s="277"/>
      <c r="AH25" s="277"/>
      <c r="AI25" s="277"/>
      <c r="AJ25" s="277"/>
      <c r="AK25" s="50"/>
      <c r="AL25" s="50"/>
      <c r="AM25" s="50"/>
      <c r="AN25" s="123"/>
      <c r="AO25" s="123"/>
      <c r="AP25" s="123"/>
      <c r="AQ25" s="123"/>
      <c r="AR25" s="123"/>
      <c r="AS25" s="123"/>
      <c r="AT25" s="123"/>
      <c r="AU25" s="123"/>
      <c r="AV25" s="123"/>
      <c r="AW25" s="3"/>
      <c r="AX25" s="277"/>
      <c r="AY25" s="277"/>
      <c r="AZ25" s="277"/>
      <c r="BA25" s="277"/>
      <c r="BB25" s="277"/>
      <c r="BC25" s="277"/>
      <c r="BD25" s="50"/>
      <c r="BE25" s="50"/>
      <c r="BF25" s="50"/>
      <c r="BG25" s="276"/>
      <c r="BH25" s="276"/>
      <c r="BI25" s="276"/>
      <c r="BJ25" s="276"/>
      <c r="BK25" s="276"/>
      <c r="BL25" s="276"/>
      <c r="BM25" s="276"/>
      <c r="BN25" s="276"/>
      <c r="BO25" s="276"/>
    </row>
    <row r="26" spans="1:67" ht="12" customHeight="1">
      <c r="A26" s="8"/>
      <c r="B26" s="8"/>
      <c r="C26" s="8"/>
      <c r="D26" s="8"/>
      <c r="E26" s="8"/>
      <c r="F26" s="8"/>
      <c r="G26" s="8"/>
      <c r="H26" s="8"/>
      <c r="I26" s="50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3"/>
      <c r="AD26" s="3"/>
      <c r="AE26" s="276" t="s">
        <v>128</v>
      </c>
      <c r="AF26" s="276"/>
      <c r="AG26" s="276"/>
      <c r="AH26" s="276"/>
      <c r="AI26" s="276"/>
      <c r="AJ26" s="276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276" t="s">
        <v>128</v>
      </c>
      <c r="AY26" s="276"/>
      <c r="AZ26" s="276"/>
      <c r="BA26" s="276"/>
      <c r="BB26" s="276"/>
      <c r="BC26" s="276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</row>
    <row r="27" spans="1:67" ht="12" customHeight="1">
      <c r="A27" s="280" t="s">
        <v>57</v>
      </c>
      <c r="B27" s="280"/>
      <c r="C27" s="280"/>
      <c r="D27" s="280"/>
      <c r="E27" s="8"/>
      <c r="F27" s="8"/>
      <c r="G27" s="8"/>
      <c r="H27" s="8"/>
      <c r="I27" s="3"/>
      <c r="J27" s="64"/>
      <c r="K27" s="64"/>
      <c r="L27" s="64"/>
      <c r="M27" s="64"/>
      <c r="N27" s="64"/>
      <c r="O27" s="6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276"/>
      <c r="AF27" s="276"/>
      <c r="AG27" s="276"/>
      <c r="AH27" s="276"/>
      <c r="AI27" s="276"/>
      <c r="AJ27" s="276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276"/>
      <c r="AY27" s="276"/>
      <c r="AZ27" s="276"/>
      <c r="BA27" s="276"/>
      <c r="BB27" s="276"/>
      <c r="BC27" s="276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12" customHeight="1">
      <c r="A28" s="49"/>
      <c r="B28" s="49"/>
      <c r="C28" s="49"/>
      <c r="D28" s="49"/>
      <c r="E28" s="49"/>
      <c r="F28" s="49"/>
      <c r="G28" s="49"/>
      <c r="H28" s="49"/>
      <c r="I28" s="3"/>
      <c r="J28" s="276" t="s">
        <v>139</v>
      </c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3"/>
    </row>
    <row r="29" spans="1:67" ht="12" customHeight="1">
      <c r="A29" s="49"/>
      <c r="B29" s="49"/>
      <c r="C29" s="49"/>
      <c r="D29" s="49"/>
      <c r="E29" s="49"/>
      <c r="F29" s="49"/>
      <c r="G29" s="49"/>
      <c r="H29" s="49"/>
      <c r="I29" s="3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67" ht="12" customHeight="1">
      <c r="A30" s="49"/>
      <c r="B30" s="49"/>
      <c r="C30" s="49"/>
      <c r="D30" s="49"/>
      <c r="E30" s="49"/>
      <c r="F30" s="49"/>
      <c r="G30" s="49"/>
      <c r="H30" s="4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</row>
    <row r="31" spans="1:67" ht="12" customHeight="1">
      <c r="A31" s="49"/>
      <c r="B31" s="49"/>
      <c r="C31" s="49"/>
      <c r="D31" s="49"/>
      <c r="E31" s="49"/>
      <c r="F31" s="49"/>
      <c r="G31" s="49"/>
      <c r="H31" s="4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</row>
    <row r="32" spans="1:67" ht="15" customHeight="1">
      <c r="A32" s="49"/>
      <c r="B32" s="49"/>
      <c r="C32" s="49"/>
      <c r="D32" s="49"/>
      <c r="E32" s="49"/>
      <c r="F32" s="49"/>
      <c r="G32" s="49"/>
      <c r="H32" s="4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</row>
    <row r="33" spans="1:48" ht="15" customHeight="1">
      <c r="A33" s="60"/>
      <c r="B33" s="60"/>
      <c r="C33" s="60"/>
      <c r="D33" s="60"/>
      <c r="E33" s="60"/>
      <c r="F33" s="60"/>
      <c r="G33" s="60"/>
      <c r="H33" s="60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5" customHeight="1">
      <c r="A34" s="60"/>
      <c r="B34" s="60"/>
      <c r="C34" s="60"/>
      <c r="D34" s="60"/>
      <c r="E34" s="60"/>
      <c r="F34" s="60"/>
      <c r="G34" s="60"/>
      <c r="H34" s="60"/>
      <c r="AD34" s="3"/>
      <c r="AE34" s="3"/>
      <c r="AF34" s="11" t="str">
        <f>$E$9</f>
        <v>Вес 70 кг.</v>
      </c>
      <c r="AG34" s="70"/>
      <c r="AH34" s="70"/>
      <c r="AI34" s="127" t="s">
        <v>130</v>
      </c>
      <c r="AJ34" s="127"/>
      <c r="AK34" s="127"/>
      <c r="AL34" s="3"/>
      <c r="AM34" s="121"/>
      <c r="AN34" s="121"/>
      <c r="AO34" s="121"/>
      <c r="AP34" s="121"/>
      <c r="AQ34" s="121"/>
      <c r="AR34" s="121"/>
      <c r="AS34" s="3"/>
      <c r="AT34" s="121" t="s">
        <v>117</v>
      </c>
      <c r="AU34" s="121"/>
      <c r="AV34" s="71" t="str">
        <f>$AV$10</f>
        <v>A</v>
      </c>
    </row>
    <row r="35" spans="1:48" ht="12" customHeight="1">
      <c r="A35" s="60"/>
      <c r="B35" s="60"/>
      <c r="C35" s="60"/>
      <c r="D35" s="60"/>
      <c r="E35" s="60"/>
      <c r="F35" s="60"/>
      <c r="G35" s="60"/>
      <c r="H35" s="60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8" customHeight="1">
      <c r="A36" s="60"/>
      <c r="B36" s="60"/>
      <c r="C36" s="60"/>
      <c r="D36" s="60"/>
      <c r="E36" s="60"/>
      <c r="F36" s="60"/>
      <c r="G36" s="60"/>
      <c r="H36" s="60"/>
      <c r="AD36" s="159" t="s">
        <v>38</v>
      </c>
      <c r="AE36" s="124" t="s">
        <v>24</v>
      </c>
      <c r="AF36" s="162" t="s">
        <v>25</v>
      </c>
      <c r="AG36" s="141" t="s">
        <v>120</v>
      </c>
      <c r="AH36" s="124" t="s">
        <v>108</v>
      </c>
      <c r="AI36" s="128" t="s">
        <v>27</v>
      </c>
      <c r="AJ36" s="165" t="s">
        <v>39</v>
      </c>
      <c r="AK36" s="166"/>
      <c r="AL36" s="166"/>
      <c r="AM36" s="166"/>
      <c r="AN36" s="166"/>
      <c r="AO36" s="166"/>
      <c r="AP36" s="166"/>
      <c r="AQ36" s="166"/>
      <c r="AR36" s="167"/>
      <c r="AS36" s="124" t="s">
        <v>40</v>
      </c>
      <c r="AT36" s="124" t="s">
        <v>41</v>
      </c>
      <c r="AU36" s="124" t="s">
        <v>42</v>
      </c>
      <c r="AV36" s="156" t="s">
        <v>43</v>
      </c>
    </row>
    <row r="37" spans="1:48" ht="16.5" customHeight="1">
      <c r="A37" s="60"/>
      <c r="B37" s="60"/>
      <c r="C37" s="60"/>
      <c r="D37" s="60"/>
      <c r="E37" s="60"/>
      <c r="F37" s="60"/>
      <c r="G37" s="60"/>
      <c r="H37" s="60"/>
      <c r="AD37" s="160"/>
      <c r="AE37" s="125"/>
      <c r="AF37" s="163"/>
      <c r="AG37" s="142"/>
      <c r="AH37" s="125"/>
      <c r="AI37" s="129"/>
      <c r="AJ37" s="168"/>
      <c r="AK37" s="169"/>
      <c r="AL37" s="169"/>
      <c r="AM37" s="169"/>
      <c r="AN37" s="169"/>
      <c r="AO37" s="169"/>
      <c r="AP37" s="169"/>
      <c r="AQ37" s="169"/>
      <c r="AR37" s="170"/>
      <c r="AS37" s="125"/>
      <c r="AT37" s="125"/>
      <c r="AU37" s="125"/>
      <c r="AV37" s="157"/>
    </row>
    <row r="38" spans="1:48" ht="17.25" customHeight="1">
      <c r="A38" s="60"/>
      <c r="B38" s="60"/>
      <c r="C38" s="60"/>
      <c r="D38" s="60"/>
      <c r="E38" s="60"/>
      <c r="F38" s="60"/>
      <c r="G38" s="60"/>
      <c r="H38" s="60"/>
      <c r="AD38" s="161"/>
      <c r="AE38" s="126"/>
      <c r="AF38" s="164"/>
      <c r="AG38" s="143"/>
      <c r="AH38" s="126"/>
      <c r="AI38" s="130"/>
      <c r="AJ38" s="14">
        <v>1</v>
      </c>
      <c r="AK38" s="15">
        <v>2</v>
      </c>
      <c r="AL38" s="16" t="s">
        <v>48</v>
      </c>
      <c r="AM38" s="15">
        <v>3</v>
      </c>
      <c r="AN38" s="15">
        <v>4</v>
      </c>
      <c r="AO38" s="16" t="s">
        <v>49</v>
      </c>
      <c r="AP38" s="15">
        <v>5</v>
      </c>
      <c r="AQ38" s="15">
        <v>6</v>
      </c>
      <c r="AR38" s="16" t="s">
        <v>50</v>
      </c>
      <c r="AS38" s="126"/>
      <c r="AT38" s="126"/>
      <c r="AU38" s="126"/>
      <c r="AV38" s="158"/>
    </row>
    <row r="39" spans="1:48" ht="6.75" customHeight="1">
      <c r="A39" s="60"/>
      <c r="B39" s="60"/>
      <c r="C39" s="60"/>
      <c r="D39" s="60"/>
      <c r="E39" s="60"/>
      <c r="F39" s="60"/>
      <c r="G39" s="60"/>
      <c r="H39" s="60"/>
      <c r="AD39" s="153">
        <v>1</v>
      </c>
      <c r="AE39" s="209">
        <v>3</v>
      </c>
      <c r="AF39" s="222" t="str">
        <f>VLOOKUP(AE39,$I$15:$M$22,2,1)</f>
        <v>Звягина Анна</v>
      </c>
      <c r="AG39" s="224">
        <f>VLOOKUP(AE39,$I$15:$M$22,3,1)</f>
        <v>95</v>
      </c>
      <c r="AH39" s="226">
        <f>VLOOKUP(AE39,$I$15:$M$22,4,1)</f>
        <v>0</v>
      </c>
      <c r="AI39" s="227" t="str">
        <f>VLOOKUP(AE39,$I$15:$M$22,5,1)</f>
        <v>Богатырь</v>
      </c>
      <c r="AJ39" s="210"/>
      <c r="AK39" s="211"/>
      <c r="AL39" s="214"/>
      <c r="AM39" s="230"/>
      <c r="AN39" s="231"/>
      <c r="AO39" s="214"/>
      <c r="AP39" s="230"/>
      <c r="AQ39" s="231"/>
      <c r="AR39" s="214"/>
      <c r="AS39" s="214"/>
      <c r="AT39" s="214"/>
      <c r="AU39" s="214"/>
      <c r="AV39" s="214"/>
    </row>
    <row r="40" spans="1:48" ht="18" customHeight="1">
      <c r="A40" s="60"/>
      <c r="B40" s="60"/>
      <c r="C40" s="60"/>
      <c r="D40" s="60"/>
      <c r="E40" s="60"/>
      <c r="F40" s="60"/>
      <c r="G40" s="60"/>
      <c r="H40" s="60"/>
      <c r="AD40" s="154"/>
      <c r="AE40" s="199"/>
      <c r="AF40" s="223"/>
      <c r="AG40" s="225"/>
      <c r="AH40" s="201"/>
      <c r="AI40" s="203"/>
      <c r="AJ40" s="212"/>
      <c r="AK40" s="213"/>
      <c r="AL40" s="215"/>
      <c r="AM40" s="232"/>
      <c r="AN40" s="233"/>
      <c r="AO40" s="215"/>
      <c r="AP40" s="232"/>
      <c r="AQ40" s="233"/>
      <c r="AR40" s="215"/>
      <c r="AS40" s="234"/>
      <c r="AT40" s="215"/>
      <c r="AU40" s="215"/>
      <c r="AV40" s="234"/>
    </row>
    <row r="41" spans="1:48" ht="15" customHeight="1">
      <c r="A41" s="60"/>
      <c r="B41" s="60"/>
      <c r="C41" s="60"/>
      <c r="D41" s="60"/>
      <c r="E41" s="60"/>
      <c r="F41" s="60"/>
      <c r="G41" s="60"/>
      <c r="H41" s="60"/>
      <c r="AD41" s="154"/>
      <c r="AE41" s="199">
        <v>1</v>
      </c>
      <c r="AF41" s="223" t="str">
        <f>VLOOKUP(AE41,$I$15:$M$22,2,1)</f>
        <v>Татаринцева Эллина</v>
      </c>
      <c r="AG41" s="225">
        <f>VLOOKUP(AE41,$I$15:$M$22,3,1)</f>
        <v>95</v>
      </c>
      <c r="AH41" s="201">
        <f>VLOOKUP(AE41,$I$15:$M$22,4,1)</f>
        <v>0</v>
      </c>
      <c r="AI41" s="203" t="str">
        <f>VLOOKUP(AE41,$I$15:$M$22,5,1)</f>
        <v>Матырский</v>
      </c>
      <c r="AJ41" s="205"/>
      <c r="AK41" s="206"/>
      <c r="AL41" s="216"/>
      <c r="AM41" s="218"/>
      <c r="AN41" s="219"/>
      <c r="AO41" s="216"/>
      <c r="AP41" s="218"/>
      <c r="AQ41" s="219"/>
      <c r="AR41" s="216"/>
      <c r="AS41" s="234"/>
      <c r="AT41" s="216"/>
      <c r="AU41" s="216"/>
      <c r="AV41" s="234"/>
    </row>
    <row r="42" spans="1:48" ht="12.75" customHeight="1">
      <c r="A42" s="60"/>
      <c r="B42" s="60"/>
      <c r="C42" s="60"/>
      <c r="D42" s="60"/>
      <c r="E42" s="60"/>
      <c r="F42" s="60"/>
      <c r="G42" s="60"/>
      <c r="H42" s="60"/>
      <c r="AD42" s="155"/>
      <c r="AE42" s="200"/>
      <c r="AF42" s="228"/>
      <c r="AG42" s="229"/>
      <c r="AH42" s="202"/>
      <c r="AI42" s="204"/>
      <c r="AJ42" s="207"/>
      <c r="AK42" s="208"/>
      <c r="AL42" s="217"/>
      <c r="AM42" s="220"/>
      <c r="AN42" s="221"/>
      <c r="AO42" s="217"/>
      <c r="AP42" s="220"/>
      <c r="AQ42" s="221"/>
      <c r="AR42" s="217"/>
      <c r="AS42" s="217"/>
      <c r="AT42" s="217"/>
      <c r="AU42" s="217"/>
      <c r="AV42" s="217"/>
    </row>
    <row r="43" spans="1:48" ht="15" customHeight="1">
      <c r="A43" s="60"/>
      <c r="B43" s="60"/>
      <c r="C43" s="60"/>
      <c r="D43" s="60"/>
      <c r="E43" s="60"/>
      <c r="F43" s="60"/>
      <c r="G43" s="60"/>
      <c r="H43" s="60"/>
      <c r="AD43" s="153">
        <v>2</v>
      </c>
      <c r="AE43" s="209">
        <v>2</v>
      </c>
      <c r="AF43" s="222" t="str">
        <f>VLOOKUP(AE43,$I$15:$M$22,2,1)</f>
        <v>Глотова Светлана</v>
      </c>
      <c r="AG43" s="224">
        <f>VLOOKUP(AE43,$I$15:$M$22,3,1)</f>
        <v>97</v>
      </c>
      <c r="AH43" s="226">
        <f>VLOOKUP(AE43,$I$15:$M$22,4,1)</f>
        <v>0</v>
      </c>
      <c r="AI43" s="227" t="str">
        <f>VLOOKUP(AE43,$I$15:$M$22,5,1)</f>
        <v>Матырский</v>
      </c>
      <c r="AJ43" s="261" t="s">
        <v>138</v>
      </c>
      <c r="AK43" s="262"/>
      <c r="AL43" s="258"/>
      <c r="AM43" s="259"/>
      <c r="AN43" s="260"/>
      <c r="AO43" s="258"/>
      <c r="AP43" s="259"/>
      <c r="AQ43" s="260"/>
      <c r="AR43" s="258"/>
      <c r="AS43" s="214"/>
      <c r="AT43" s="258"/>
      <c r="AU43" s="258"/>
      <c r="AV43" s="214"/>
    </row>
    <row r="44" spans="1:48" ht="19.5" customHeight="1">
      <c r="A44" s="60"/>
      <c r="B44" s="60"/>
      <c r="C44" s="60"/>
      <c r="D44" s="60"/>
      <c r="E44" s="60"/>
      <c r="F44" s="60"/>
      <c r="G44" s="60"/>
      <c r="H44" s="60"/>
      <c r="AD44" s="154"/>
      <c r="AE44" s="199"/>
      <c r="AF44" s="223"/>
      <c r="AG44" s="225"/>
      <c r="AH44" s="201"/>
      <c r="AI44" s="203"/>
      <c r="AJ44" s="248"/>
      <c r="AK44" s="249"/>
      <c r="AL44" s="252"/>
      <c r="AM44" s="254"/>
      <c r="AN44" s="255"/>
      <c r="AO44" s="252"/>
      <c r="AP44" s="254"/>
      <c r="AQ44" s="255"/>
      <c r="AR44" s="252"/>
      <c r="AS44" s="234"/>
      <c r="AT44" s="252"/>
      <c r="AU44" s="252"/>
      <c r="AV44" s="234"/>
    </row>
    <row r="45" spans="1:48" ht="15" customHeight="1">
      <c r="A45" s="60"/>
      <c r="B45" s="60"/>
      <c r="C45" s="60"/>
      <c r="D45" s="60"/>
      <c r="E45" s="60"/>
      <c r="F45" s="60"/>
      <c r="G45" s="60"/>
      <c r="H45" s="60"/>
      <c r="AD45" s="154"/>
      <c r="AE45" s="199"/>
      <c r="AF45" s="223"/>
      <c r="AG45" s="283"/>
      <c r="AH45" s="203"/>
      <c r="AI45" s="285"/>
      <c r="AJ45" s="248"/>
      <c r="AK45" s="249"/>
      <c r="AL45" s="252"/>
      <c r="AM45" s="254"/>
      <c r="AN45" s="255"/>
      <c r="AO45" s="252"/>
      <c r="AP45" s="254"/>
      <c r="AQ45" s="255"/>
      <c r="AR45" s="252"/>
      <c r="AS45" s="234"/>
      <c r="AT45" s="252"/>
      <c r="AU45" s="252"/>
      <c r="AV45" s="234"/>
    </row>
    <row r="46" spans="1:48" ht="19.5" customHeight="1">
      <c r="A46" s="60"/>
      <c r="B46" s="60"/>
      <c r="C46" s="60"/>
      <c r="D46" s="60"/>
      <c r="E46" s="60"/>
      <c r="F46" s="60"/>
      <c r="G46" s="60"/>
      <c r="H46" s="60"/>
      <c r="AD46" s="155"/>
      <c r="AE46" s="200"/>
      <c r="AF46" s="228"/>
      <c r="AG46" s="284"/>
      <c r="AH46" s="204"/>
      <c r="AI46" s="286"/>
      <c r="AJ46" s="250"/>
      <c r="AK46" s="251"/>
      <c r="AL46" s="253"/>
      <c r="AM46" s="256"/>
      <c r="AN46" s="257"/>
      <c r="AO46" s="253"/>
      <c r="AP46" s="256"/>
      <c r="AQ46" s="257"/>
      <c r="AR46" s="253"/>
      <c r="AS46" s="217"/>
      <c r="AT46" s="253"/>
      <c r="AU46" s="253"/>
      <c r="AV46" s="217"/>
    </row>
    <row r="47" spans="1:48" ht="16.5" customHeight="1">
      <c r="A47" s="60"/>
      <c r="B47" s="60"/>
      <c r="C47" s="60"/>
      <c r="D47" s="60"/>
      <c r="E47" s="60"/>
      <c r="F47" s="60"/>
      <c r="G47" s="60"/>
      <c r="H47" s="60"/>
      <c r="AD47" s="50"/>
      <c r="AE47" s="83"/>
      <c r="AF47" s="83"/>
      <c r="AG47" s="83"/>
      <c r="AH47" s="83"/>
      <c r="AI47" s="83"/>
      <c r="AJ47" s="8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48" ht="16.5" customHeight="1">
      <c r="A48" s="60"/>
      <c r="B48" s="60"/>
      <c r="C48" s="60"/>
      <c r="D48" s="60"/>
      <c r="E48" s="60"/>
      <c r="F48" s="60"/>
      <c r="G48" s="60"/>
      <c r="H48" s="60"/>
      <c r="AD48" s="50"/>
      <c r="AE48" s="277" t="s">
        <v>125</v>
      </c>
      <c r="AF48" s="277"/>
      <c r="AG48" s="277"/>
      <c r="AH48" s="277"/>
      <c r="AI48" s="277"/>
      <c r="AJ48" s="277"/>
      <c r="AK48" s="50"/>
      <c r="AL48" s="50"/>
      <c r="AM48" s="50"/>
      <c r="AN48" s="123" t="s">
        <v>126</v>
      </c>
      <c r="AO48" s="123"/>
      <c r="AP48" s="123"/>
      <c r="AQ48" s="123"/>
      <c r="AR48" s="123"/>
      <c r="AS48" s="123"/>
      <c r="AT48" s="123"/>
      <c r="AU48" s="123"/>
      <c r="AV48" s="123"/>
    </row>
    <row r="49" spans="1:48" ht="16.5" customHeight="1">
      <c r="A49" s="60"/>
      <c r="B49" s="60"/>
      <c r="C49" s="60"/>
      <c r="D49" s="60"/>
      <c r="E49" s="60"/>
      <c r="F49" s="60"/>
      <c r="G49" s="60"/>
      <c r="H49" s="60"/>
      <c r="AD49" s="50"/>
      <c r="AE49" s="277"/>
      <c r="AF49" s="277"/>
      <c r="AG49" s="277"/>
      <c r="AH49" s="277"/>
      <c r="AI49" s="277"/>
      <c r="AJ49" s="277"/>
      <c r="AK49" s="50"/>
      <c r="AL49" s="50"/>
      <c r="AM49" s="50"/>
      <c r="AN49" s="123"/>
      <c r="AO49" s="123"/>
      <c r="AP49" s="123"/>
      <c r="AQ49" s="123"/>
      <c r="AR49" s="123"/>
      <c r="AS49" s="123"/>
      <c r="AT49" s="123"/>
      <c r="AU49" s="123"/>
      <c r="AV49" s="123"/>
    </row>
    <row r="50" spans="1:48" ht="16.5" customHeight="1">
      <c r="A50" s="60"/>
      <c r="B50" s="60"/>
      <c r="C50" s="60"/>
      <c r="D50" s="60"/>
      <c r="E50" s="60"/>
      <c r="F50" s="60"/>
      <c r="G50" s="60"/>
      <c r="H50" s="60"/>
      <c r="AD50" s="3"/>
      <c r="AE50" s="276" t="s">
        <v>128</v>
      </c>
      <c r="AF50" s="276"/>
      <c r="AG50" s="276"/>
      <c r="AH50" s="276"/>
      <c r="AI50" s="276"/>
      <c r="AJ50" s="276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16.5" customHeight="1">
      <c r="A51" s="60"/>
      <c r="B51" s="60"/>
      <c r="C51" s="60"/>
      <c r="D51" s="60"/>
      <c r="E51" s="60"/>
      <c r="F51" s="60"/>
      <c r="G51" s="60"/>
      <c r="H51" s="60"/>
      <c r="AD51" s="3"/>
      <c r="AE51" s="276"/>
      <c r="AF51" s="276"/>
      <c r="AG51" s="276"/>
      <c r="AH51" s="276"/>
      <c r="AI51" s="276"/>
      <c r="AJ51" s="276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16.5" customHeight="1">
      <c r="A52" s="60"/>
      <c r="B52" s="60"/>
      <c r="C52" s="60"/>
      <c r="D52" s="60"/>
      <c r="E52" s="60"/>
      <c r="F52" s="60"/>
      <c r="G52" s="60"/>
      <c r="H52" s="60"/>
    </row>
    <row r="53" spans="1:48" ht="16.5" customHeight="1">
      <c r="A53" s="60"/>
      <c r="B53" s="60"/>
      <c r="C53" s="60"/>
      <c r="D53" s="60"/>
      <c r="E53" s="60"/>
      <c r="F53" s="60"/>
      <c r="G53" s="60"/>
      <c r="H53" s="60"/>
    </row>
    <row r="54" spans="1:48" ht="16.5" customHeight="1">
      <c r="A54" s="60"/>
      <c r="B54" s="60"/>
      <c r="C54" s="60"/>
      <c r="D54" s="60"/>
      <c r="E54" s="60"/>
      <c r="F54" s="60"/>
      <c r="G54" s="60"/>
      <c r="H54" s="60"/>
    </row>
    <row r="55" spans="1:48" ht="16.5" customHeight="1">
      <c r="A55" s="60"/>
      <c r="B55" s="60"/>
      <c r="C55" s="60"/>
      <c r="D55" s="60"/>
      <c r="E55" s="60"/>
      <c r="F55" s="60"/>
      <c r="G55" s="60"/>
      <c r="H55" s="60"/>
    </row>
    <row r="56" spans="1:48" ht="16.5" customHeight="1">
      <c r="A56" s="60"/>
      <c r="B56" s="60"/>
      <c r="C56" s="60"/>
      <c r="D56" s="60"/>
      <c r="E56" s="60"/>
      <c r="F56" s="60"/>
      <c r="G56" s="60"/>
      <c r="H56" s="60"/>
    </row>
    <row r="57" spans="1:48" ht="12" customHeight="1">
      <c r="A57" s="60"/>
      <c r="B57" s="60"/>
      <c r="C57" s="60"/>
      <c r="D57" s="60"/>
      <c r="E57" s="60"/>
      <c r="F57" s="60"/>
      <c r="G57" s="60"/>
      <c r="H57" s="60"/>
    </row>
    <row r="58" spans="1:48" ht="12" customHeight="1">
      <c r="A58" s="60"/>
      <c r="B58" s="60"/>
      <c r="C58" s="60"/>
      <c r="D58" s="60"/>
      <c r="E58" s="60"/>
      <c r="F58" s="60"/>
      <c r="G58" s="60"/>
      <c r="H58" s="60"/>
    </row>
    <row r="59" spans="1:48" ht="12" customHeight="1">
      <c r="A59" s="60"/>
      <c r="B59" s="60"/>
      <c r="C59" s="60"/>
      <c r="D59" s="60"/>
      <c r="E59" s="60"/>
      <c r="F59" s="60"/>
      <c r="G59" s="60"/>
      <c r="H59" s="60"/>
    </row>
    <row r="60" spans="1:48" ht="12" customHeight="1">
      <c r="A60" s="60"/>
      <c r="B60" s="60"/>
      <c r="C60" s="60"/>
      <c r="D60" s="60"/>
      <c r="E60" s="60"/>
      <c r="F60" s="60"/>
      <c r="G60" s="60"/>
      <c r="H60" s="60"/>
    </row>
    <row r="61" spans="1:48" ht="12" customHeight="1">
      <c r="A61" s="60"/>
      <c r="B61" s="60"/>
      <c r="C61" s="60"/>
      <c r="D61" s="60"/>
      <c r="E61" s="60"/>
      <c r="F61" s="60"/>
      <c r="G61" s="60"/>
      <c r="H61" s="60"/>
    </row>
    <row r="62" spans="1:48" ht="12" customHeight="1">
      <c r="A62" s="60"/>
      <c r="B62" s="60"/>
      <c r="C62" s="60"/>
      <c r="D62" s="60"/>
      <c r="E62" s="60"/>
      <c r="F62" s="60"/>
      <c r="G62" s="60"/>
      <c r="H62" s="60"/>
    </row>
    <row r="63" spans="1:48" ht="12" customHeight="1">
      <c r="A63" s="60"/>
      <c r="B63" s="60"/>
      <c r="C63" s="60"/>
      <c r="D63" s="60"/>
      <c r="E63" s="60"/>
      <c r="F63" s="60"/>
      <c r="G63" s="60"/>
      <c r="H63" s="60"/>
    </row>
    <row r="64" spans="1:48" ht="12" customHeight="1">
      <c r="A64" s="60"/>
      <c r="B64" s="60"/>
      <c r="C64" s="60"/>
      <c r="D64" s="60"/>
      <c r="E64" s="60"/>
      <c r="F64" s="60"/>
      <c r="G64" s="60"/>
      <c r="H64" s="60"/>
    </row>
    <row r="65" spans="1:8" ht="12" customHeight="1">
      <c r="A65" s="60"/>
      <c r="B65" s="60"/>
      <c r="C65" s="60"/>
      <c r="D65" s="60"/>
      <c r="E65" s="60"/>
      <c r="F65" s="60"/>
      <c r="G65" s="60"/>
      <c r="H65" s="60"/>
    </row>
    <row r="66" spans="1:8" ht="12" customHeight="1">
      <c r="A66" s="60"/>
      <c r="B66" s="60"/>
      <c r="C66" s="60"/>
      <c r="D66" s="60"/>
      <c r="E66" s="60"/>
      <c r="F66" s="60"/>
      <c r="G66" s="60"/>
      <c r="H66" s="60"/>
    </row>
    <row r="67" spans="1:8" ht="12" customHeight="1">
      <c r="A67" s="60"/>
      <c r="B67" s="60"/>
      <c r="C67" s="60"/>
      <c r="D67" s="60"/>
      <c r="E67" s="60"/>
      <c r="F67" s="60"/>
      <c r="G67" s="60"/>
      <c r="H67" s="60"/>
    </row>
    <row r="68" spans="1:8" ht="12" customHeight="1">
      <c r="A68" s="60"/>
      <c r="B68" s="60"/>
      <c r="C68" s="60"/>
      <c r="D68" s="60"/>
      <c r="E68" s="60"/>
      <c r="F68" s="60"/>
      <c r="G68" s="60"/>
      <c r="H68" s="60"/>
    </row>
    <row r="69" spans="1:8" ht="12" customHeight="1">
      <c r="A69" s="60"/>
      <c r="B69" s="60"/>
      <c r="C69" s="60"/>
      <c r="D69" s="60"/>
      <c r="E69" s="60"/>
      <c r="F69" s="60"/>
      <c r="G69" s="60"/>
      <c r="H69" s="60"/>
    </row>
    <row r="70" spans="1:8" ht="12" customHeight="1">
      <c r="A70" s="60"/>
      <c r="B70" s="60"/>
      <c r="C70" s="60"/>
      <c r="D70" s="60"/>
      <c r="E70" s="60"/>
      <c r="F70" s="60"/>
      <c r="G70" s="60"/>
      <c r="H70" s="60"/>
    </row>
    <row r="71" spans="1:8" ht="18">
      <c r="A71" s="60"/>
      <c r="B71" s="60"/>
      <c r="C71" s="60"/>
      <c r="D71" s="60"/>
      <c r="E71" s="60"/>
      <c r="F71" s="60"/>
      <c r="G71" s="60"/>
      <c r="H71" s="60"/>
    </row>
    <row r="72" spans="1:8" ht="18">
      <c r="A72" s="60"/>
      <c r="B72" s="60"/>
      <c r="C72" s="60"/>
      <c r="D72" s="60"/>
      <c r="E72" s="60"/>
      <c r="F72" s="60"/>
      <c r="G72" s="60"/>
      <c r="H72" s="60"/>
    </row>
    <row r="73" spans="1:8" ht="18">
      <c r="A73" s="60"/>
      <c r="B73" s="60"/>
      <c r="C73" s="60"/>
      <c r="D73" s="60"/>
      <c r="E73" s="60"/>
      <c r="F73" s="60"/>
      <c r="G73" s="60"/>
      <c r="H73" s="60"/>
    </row>
    <row r="74" spans="1:8" ht="18">
      <c r="A74" s="60"/>
      <c r="B74" s="60"/>
      <c r="C74" s="60"/>
      <c r="D74" s="60"/>
      <c r="E74" s="60"/>
      <c r="F74" s="60"/>
      <c r="G74" s="60"/>
      <c r="H74" s="60"/>
    </row>
    <row r="75" spans="1:8" ht="18">
      <c r="A75" s="60"/>
      <c r="B75" s="60"/>
      <c r="C75" s="60"/>
      <c r="D75" s="60"/>
      <c r="E75" s="60"/>
      <c r="F75" s="60"/>
      <c r="G75" s="60"/>
      <c r="H75" s="60"/>
    </row>
    <row r="76" spans="1:8" ht="18">
      <c r="A76" s="60"/>
      <c r="B76" s="60"/>
      <c r="C76" s="60"/>
      <c r="D76" s="60"/>
      <c r="E76" s="60"/>
      <c r="F76" s="60"/>
      <c r="G76" s="60"/>
      <c r="H76" s="60"/>
    </row>
    <row r="77" spans="1:8" ht="18">
      <c r="A77" s="60"/>
      <c r="B77" s="60"/>
      <c r="C77" s="60"/>
      <c r="D77" s="60"/>
      <c r="E77" s="60"/>
      <c r="F77" s="60"/>
      <c r="G77" s="60"/>
      <c r="H77" s="60"/>
    </row>
    <row r="78" spans="1:8" ht="18">
      <c r="A78" s="60"/>
      <c r="B78" s="60"/>
      <c r="C78" s="60"/>
      <c r="D78" s="60"/>
      <c r="E78" s="60"/>
      <c r="F78" s="60"/>
      <c r="G78" s="60"/>
      <c r="H78" s="60"/>
    </row>
    <row r="79" spans="1:8" ht="18">
      <c r="A79" s="60"/>
      <c r="B79" s="60"/>
      <c r="C79" s="60"/>
      <c r="D79" s="60"/>
      <c r="E79" s="60"/>
      <c r="F79" s="60"/>
      <c r="G79" s="60"/>
      <c r="H79" s="60"/>
    </row>
    <row r="80" spans="1:8" ht="18">
      <c r="A80" s="60"/>
      <c r="B80" s="60"/>
      <c r="C80" s="60"/>
      <c r="D80" s="60"/>
      <c r="E80" s="60"/>
      <c r="F80" s="60"/>
      <c r="G80" s="60"/>
      <c r="H80" s="60"/>
    </row>
    <row r="81" spans="1:8" ht="18">
      <c r="A81" s="60"/>
      <c r="B81" s="60"/>
      <c r="C81" s="60"/>
      <c r="D81" s="60"/>
      <c r="E81" s="60"/>
      <c r="F81" s="60"/>
      <c r="G81" s="60"/>
      <c r="H81" s="60"/>
    </row>
    <row r="82" spans="1:8" ht="18">
      <c r="A82" s="60"/>
      <c r="B82" s="60"/>
      <c r="C82" s="60"/>
      <c r="D82" s="60"/>
      <c r="E82" s="60"/>
      <c r="F82" s="60"/>
      <c r="G82" s="60"/>
      <c r="H82" s="60"/>
    </row>
    <row r="83" spans="1:8" ht="18">
      <c r="A83" s="60"/>
      <c r="B83" s="60"/>
      <c r="C83" s="60"/>
      <c r="D83" s="60"/>
      <c r="E83" s="60"/>
      <c r="F83" s="60"/>
      <c r="G83" s="60"/>
      <c r="H83" s="60"/>
    </row>
    <row r="84" spans="1:8" ht="18">
      <c r="A84" s="60"/>
      <c r="B84" s="60"/>
      <c r="C84" s="60"/>
      <c r="D84" s="60"/>
      <c r="E84" s="60"/>
      <c r="F84" s="60"/>
      <c r="G84" s="60"/>
      <c r="H84" s="60"/>
    </row>
    <row r="85" spans="1:8" ht="18">
      <c r="A85" s="60"/>
      <c r="B85" s="60"/>
      <c r="C85" s="60"/>
      <c r="D85" s="60"/>
      <c r="E85" s="60"/>
      <c r="F85" s="60"/>
      <c r="G85" s="60"/>
      <c r="H85" s="60"/>
    </row>
    <row r="86" spans="1:8" ht="18">
      <c r="A86" s="60"/>
      <c r="B86" s="60"/>
      <c r="C86" s="60"/>
      <c r="D86" s="60"/>
      <c r="E86" s="60"/>
      <c r="F86" s="60"/>
      <c r="G86" s="60"/>
      <c r="H86" s="60"/>
    </row>
    <row r="87" spans="1:8" ht="18">
      <c r="A87" s="60"/>
      <c r="B87" s="60"/>
      <c r="C87" s="60"/>
      <c r="D87" s="60"/>
      <c r="E87" s="60"/>
      <c r="F87" s="60"/>
      <c r="G87" s="60"/>
      <c r="H87" s="60"/>
    </row>
    <row r="88" spans="1:8" ht="18">
      <c r="A88" s="60"/>
      <c r="B88" s="60"/>
      <c r="C88" s="60"/>
      <c r="D88" s="60"/>
      <c r="E88" s="60"/>
      <c r="F88" s="60"/>
      <c r="G88" s="60"/>
      <c r="H88" s="60"/>
    </row>
    <row r="89" spans="1:8" ht="18">
      <c r="A89" s="60"/>
      <c r="B89" s="60"/>
      <c r="C89" s="60"/>
      <c r="D89" s="60"/>
      <c r="E89" s="60"/>
      <c r="F89" s="60"/>
      <c r="G89" s="60"/>
      <c r="H89" s="60"/>
    </row>
    <row r="90" spans="1:8" ht="18">
      <c r="A90" s="60"/>
      <c r="B90" s="60"/>
      <c r="C90" s="60"/>
      <c r="D90" s="60"/>
      <c r="E90" s="60"/>
      <c r="F90" s="60"/>
      <c r="G90" s="60"/>
      <c r="H90" s="60"/>
    </row>
    <row r="91" spans="1:8" ht="18">
      <c r="A91" s="60"/>
      <c r="B91" s="60"/>
      <c r="C91" s="60"/>
      <c r="D91" s="60"/>
      <c r="E91" s="60"/>
      <c r="F91" s="60"/>
      <c r="G91" s="60"/>
      <c r="H91" s="60"/>
    </row>
    <row r="92" spans="1:8" ht="18">
      <c r="A92" s="60"/>
      <c r="B92" s="60"/>
      <c r="C92" s="60"/>
      <c r="D92" s="60"/>
      <c r="E92" s="60"/>
      <c r="F92" s="60"/>
      <c r="G92" s="60"/>
      <c r="H92" s="60"/>
    </row>
    <row r="93" spans="1:8" ht="18">
      <c r="A93" s="60"/>
      <c r="B93" s="60"/>
      <c r="C93" s="60"/>
      <c r="D93" s="60"/>
      <c r="E93" s="60"/>
      <c r="F93" s="60"/>
      <c r="G93" s="60"/>
      <c r="H93" s="60"/>
    </row>
    <row r="94" spans="1:8" ht="18">
      <c r="A94" s="60"/>
      <c r="B94" s="60"/>
      <c r="C94" s="60"/>
      <c r="D94" s="60"/>
      <c r="E94" s="60"/>
      <c r="F94" s="60"/>
      <c r="G94" s="60"/>
      <c r="H94" s="60"/>
    </row>
    <row r="95" spans="1:8" ht="18">
      <c r="A95" s="60"/>
      <c r="B95" s="60"/>
      <c r="C95" s="60"/>
      <c r="D95" s="60"/>
      <c r="E95" s="60"/>
      <c r="F95" s="60"/>
      <c r="G95" s="60"/>
      <c r="H95" s="60"/>
    </row>
    <row r="96" spans="1:8" ht="18">
      <c r="A96" s="60"/>
      <c r="B96" s="60"/>
      <c r="C96" s="60"/>
      <c r="D96" s="60"/>
      <c r="E96" s="60"/>
      <c r="F96" s="60"/>
      <c r="G96" s="60"/>
      <c r="H96" s="60"/>
    </row>
    <row r="97" spans="1:8" ht="18">
      <c r="A97" s="60"/>
      <c r="B97" s="60"/>
      <c r="C97" s="60"/>
      <c r="D97" s="60"/>
      <c r="E97" s="60"/>
      <c r="F97" s="60"/>
      <c r="G97" s="60"/>
      <c r="H97" s="60"/>
    </row>
    <row r="98" spans="1:8" ht="18">
      <c r="A98" s="60"/>
      <c r="B98" s="60"/>
      <c r="C98" s="60"/>
      <c r="D98" s="60"/>
      <c r="E98" s="60"/>
      <c r="F98" s="60"/>
      <c r="G98" s="60"/>
      <c r="H98" s="60"/>
    </row>
    <row r="99" spans="1:8" ht="18">
      <c r="A99" s="60"/>
      <c r="B99" s="60"/>
      <c r="C99" s="60"/>
      <c r="D99" s="60"/>
      <c r="E99" s="60"/>
      <c r="F99" s="60"/>
      <c r="G99" s="60"/>
      <c r="H99" s="60"/>
    </row>
    <row r="100" spans="1:8" ht="18">
      <c r="A100" s="60"/>
      <c r="B100" s="60"/>
      <c r="C100" s="60"/>
      <c r="D100" s="60"/>
      <c r="E100" s="60"/>
      <c r="F100" s="60"/>
      <c r="G100" s="60"/>
      <c r="H100" s="60"/>
    </row>
    <row r="101" spans="1:8" ht="18">
      <c r="A101" s="60"/>
      <c r="B101" s="60"/>
      <c r="C101" s="60"/>
      <c r="D101" s="60"/>
      <c r="E101" s="60"/>
      <c r="F101" s="60"/>
      <c r="G101" s="60"/>
      <c r="H101" s="60"/>
    </row>
    <row r="102" spans="1:8" ht="18">
      <c r="A102" s="60"/>
      <c r="B102" s="60"/>
      <c r="C102" s="60"/>
      <c r="D102" s="60"/>
      <c r="E102" s="60"/>
      <c r="F102" s="60"/>
      <c r="G102" s="60"/>
      <c r="H102" s="60"/>
    </row>
    <row r="103" spans="1:8" ht="18">
      <c r="A103" s="60"/>
      <c r="B103" s="60"/>
      <c r="C103" s="60"/>
      <c r="D103" s="60"/>
      <c r="E103" s="60"/>
      <c r="F103" s="60"/>
      <c r="G103" s="60"/>
      <c r="H103" s="60"/>
    </row>
    <row r="104" spans="1:8" ht="18">
      <c r="A104" s="60"/>
      <c r="B104" s="60"/>
      <c r="C104" s="60"/>
      <c r="D104" s="60"/>
      <c r="E104" s="60"/>
      <c r="F104" s="60"/>
      <c r="G104" s="60"/>
      <c r="H104" s="60"/>
    </row>
    <row r="105" spans="1:8" ht="18">
      <c r="A105" s="60"/>
      <c r="B105" s="60"/>
      <c r="C105" s="60"/>
      <c r="D105" s="60"/>
      <c r="E105" s="60"/>
      <c r="F105" s="60"/>
      <c r="G105" s="60"/>
      <c r="H105" s="60"/>
    </row>
    <row r="106" spans="1:8" ht="18">
      <c r="A106" s="60"/>
      <c r="B106" s="60"/>
      <c r="C106" s="60"/>
      <c r="D106" s="60"/>
      <c r="E106" s="60"/>
      <c r="F106" s="60"/>
      <c r="G106" s="60"/>
      <c r="H106" s="60"/>
    </row>
    <row r="107" spans="1:8" ht="18">
      <c r="A107" s="60"/>
      <c r="B107" s="60"/>
      <c r="C107" s="60"/>
      <c r="D107" s="60"/>
      <c r="E107" s="60"/>
      <c r="F107" s="60"/>
      <c r="G107" s="60"/>
      <c r="H107" s="60"/>
    </row>
    <row r="108" spans="1:8" ht="18">
      <c r="A108" s="60"/>
      <c r="B108" s="60"/>
      <c r="C108" s="60"/>
      <c r="D108" s="60"/>
      <c r="E108" s="60"/>
      <c r="F108" s="60"/>
      <c r="G108" s="60"/>
      <c r="H108" s="60"/>
    </row>
    <row r="109" spans="1:8" ht="18">
      <c r="A109" s="60"/>
      <c r="B109" s="60"/>
      <c r="C109" s="60"/>
      <c r="D109" s="60"/>
      <c r="E109" s="60"/>
      <c r="F109" s="60"/>
      <c r="G109" s="60"/>
      <c r="H109" s="60"/>
    </row>
    <row r="110" spans="1:8" ht="18">
      <c r="A110" s="60"/>
      <c r="B110" s="60"/>
      <c r="C110" s="60"/>
      <c r="D110" s="60"/>
      <c r="E110" s="60"/>
      <c r="F110" s="60"/>
      <c r="G110" s="60"/>
      <c r="H110" s="60"/>
    </row>
    <row r="111" spans="1:8" ht="18">
      <c r="A111" s="60"/>
      <c r="B111" s="60"/>
      <c r="C111" s="60"/>
      <c r="D111" s="60"/>
      <c r="E111" s="60"/>
      <c r="F111" s="60"/>
      <c r="G111" s="60"/>
      <c r="H111" s="60"/>
    </row>
    <row r="112" spans="1:8" ht="18">
      <c r="A112" s="60"/>
      <c r="B112" s="60"/>
      <c r="C112" s="60"/>
      <c r="D112" s="60"/>
      <c r="E112" s="60"/>
      <c r="F112" s="60"/>
      <c r="G112" s="60"/>
      <c r="H112" s="60"/>
    </row>
    <row r="113" spans="1:8" ht="18">
      <c r="A113" s="60"/>
      <c r="B113" s="60"/>
      <c r="C113" s="60"/>
      <c r="D113" s="60"/>
      <c r="E113" s="60"/>
      <c r="F113" s="60"/>
      <c r="G113" s="60"/>
      <c r="H113" s="60"/>
    </row>
  </sheetData>
  <mergeCells count="365">
    <mergeCell ref="A1:H1"/>
    <mergeCell ref="I1:AC1"/>
    <mergeCell ref="AD1:AV1"/>
    <mergeCell ref="AW1:BO1"/>
    <mergeCell ref="AW6:BO6"/>
    <mergeCell ref="I7:AC7"/>
    <mergeCell ref="AD7:AV7"/>
    <mergeCell ref="AW7:BO7"/>
    <mergeCell ref="AI10:AK10"/>
    <mergeCell ref="A6:H7"/>
    <mergeCell ref="I6:AC6"/>
    <mergeCell ref="AD6:AV6"/>
    <mergeCell ref="D2:G2"/>
    <mergeCell ref="A5:H5"/>
    <mergeCell ref="I5:AC5"/>
    <mergeCell ref="AD5:AV5"/>
    <mergeCell ref="AM10:AR10"/>
    <mergeCell ref="AT10:AU10"/>
    <mergeCell ref="BB10:BD10"/>
    <mergeCell ref="BF10:BK10"/>
    <mergeCell ref="AW5:BO5"/>
    <mergeCell ref="A9:D9"/>
    <mergeCell ref="E9:H9"/>
    <mergeCell ref="A10:D10"/>
    <mergeCell ref="E10:H10"/>
    <mergeCell ref="W10:AC10"/>
    <mergeCell ref="BA12:BA14"/>
    <mergeCell ref="BM10:BN10"/>
    <mergeCell ref="A12:A14"/>
    <mergeCell ref="B12:B14"/>
    <mergeCell ref="C12:C14"/>
    <mergeCell ref="D12:D14"/>
    <mergeCell ref="E12:E14"/>
    <mergeCell ref="BB12:BB14"/>
    <mergeCell ref="BC12:BK13"/>
    <mergeCell ref="AJ12:AR13"/>
    <mergeCell ref="AW12:AW14"/>
    <mergeCell ref="BO12:BO14"/>
    <mergeCell ref="N14:O14"/>
    <mergeCell ref="P14:Q14"/>
    <mergeCell ref="R14:S14"/>
    <mergeCell ref="T14:U14"/>
    <mergeCell ref="V14:W14"/>
    <mergeCell ref="AX12:AX14"/>
    <mergeCell ref="AY12:AY14"/>
    <mergeCell ref="AZ12:AZ14"/>
    <mergeCell ref="AE12:AE14"/>
    <mergeCell ref="AF12:AF14"/>
    <mergeCell ref="AG12:AG14"/>
    <mergeCell ref="AT12:AT14"/>
    <mergeCell ref="AU12:AU14"/>
    <mergeCell ref="AV12:AV14"/>
    <mergeCell ref="AS12:AS14"/>
    <mergeCell ref="AI12:AI14"/>
    <mergeCell ref="A15:A16"/>
    <mergeCell ref="B15:B16"/>
    <mergeCell ref="C15:C16"/>
    <mergeCell ref="D15:D16"/>
    <mergeCell ref="E15:E16"/>
    <mergeCell ref="F15:F16"/>
    <mergeCell ref="F12:F14"/>
    <mergeCell ref="G12:G14"/>
    <mergeCell ref="AD12:AD14"/>
    <mergeCell ref="BL12:BL14"/>
    <mergeCell ref="BM12:BM14"/>
    <mergeCell ref="BN12:BN14"/>
    <mergeCell ref="L12:L14"/>
    <mergeCell ref="M12:M14"/>
    <mergeCell ref="N12:W13"/>
    <mergeCell ref="X12:Y14"/>
    <mergeCell ref="Z12:AB14"/>
    <mergeCell ref="AC12:AC14"/>
    <mergeCell ref="AH12:AH14"/>
    <mergeCell ref="P15:P16"/>
    <mergeCell ref="R15:R16"/>
    <mergeCell ref="H12:H14"/>
    <mergeCell ref="I12:I14"/>
    <mergeCell ref="J12:J14"/>
    <mergeCell ref="K12:K14"/>
    <mergeCell ref="T15:T16"/>
    <mergeCell ref="V15:V16"/>
    <mergeCell ref="G15:G16"/>
    <mergeCell ref="H15:H16"/>
    <mergeCell ref="I15:I16"/>
    <mergeCell ref="J15:J16"/>
    <mergeCell ref="K15:K16"/>
    <mergeCell ref="L15:L16"/>
    <mergeCell ref="M15:M16"/>
    <mergeCell ref="N15:N16"/>
    <mergeCell ref="Z17:Z18"/>
    <mergeCell ref="AB17:AB18"/>
    <mergeCell ref="AC17:AC18"/>
    <mergeCell ref="X15:Y16"/>
    <mergeCell ref="Z15:Z16"/>
    <mergeCell ref="AB15:AB16"/>
    <mergeCell ref="AC15:AC16"/>
    <mergeCell ref="AM15:AN16"/>
    <mergeCell ref="AO15:AO16"/>
    <mergeCell ref="AP15:AQ16"/>
    <mergeCell ref="AR15:AR16"/>
    <mergeCell ref="AD15:AD18"/>
    <mergeCell ref="AE15:AE16"/>
    <mergeCell ref="AF15:AF16"/>
    <mergeCell ref="AG15:AG16"/>
    <mergeCell ref="AH15:AH16"/>
    <mergeCell ref="AI15:AI16"/>
    <mergeCell ref="AJ15:AK16"/>
    <mergeCell ref="AL15:AL16"/>
    <mergeCell ref="AX17:AX18"/>
    <mergeCell ref="BA15:BA16"/>
    <mergeCell ref="BB15:BB16"/>
    <mergeCell ref="BC15:BD16"/>
    <mergeCell ref="BE15:BE16"/>
    <mergeCell ref="AS15:AS18"/>
    <mergeCell ref="AT15:AT16"/>
    <mergeCell ref="BC17:BD18"/>
    <mergeCell ref="BF15:BG16"/>
    <mergeCell ref="BH15:BH16"/>
    <mergeCell ref="AU15:AU16"/>
    <mergeCell ref="AV15:AV18"/>
    <mergeCell ref="AW15:AW18"/>
    <mergeCell ref="AX15:AX16"/>
    <mergeCell ref="AY15:AY16"/>
    <mergeCell ref="AZ15:AZ16"/>
    <mergeCell ref="AU17:AU18"/>
    <mergeCell ref="BI15:BJ16"/>
    <mergeCell ref="BK15:BK16"/>
    <mergeCell ref="BI17:BJ18"/>
    <mergeCell ref="BK17:BK18"/>
    <mergeCell ref="BE17:BE18"/>
    <mergeCell ref="BF17:BG18"/>
    <mergeCell ref="BH17:BH18"/>
    <mergeCell ref="E17:E18"/>
    <mergeCell ref="F17:F18"/>
    <mergeCell ref="BL15:BL18"/>
    <mergeCell ref="BM15:BM16"/>
    <mergeCell ref="BN15:BN16"/>
    <mergeCell ref="BO15:BO18"/>
    <mergeCell ref="BM17:BM18"/>
    <mergeCell ref="BN17:BN18"/>
    <mergeCell ref="AY17:AY18"/>
    <mergeCell ref="AZ17:AZ18"/>
    <mergeCell ref="AO17:AO18"/>
    <mergeCell ref="AP17:AQ18"/>
    <mergeCell ref="AR17:AR18"/>
    <mergeCell ref="AT17:AT18"/>
    <mergeCell ref="J17:J18"/>
    <mergeCell ref="K17:K18"/>
    <mergeCell ref="L17:L18"/>
    <mergeCell ref="AL17:AL18"/>
    <mergeCell ref="AM17:AN18"/>
    <mergeCell ref="X17:Y18"/>
    <mergeCell ref="AI17:AI18"/>
    <mergeCell ref="AJ17:AK18"/>
    <mergeCell ref="A19:A20"/>
    <mergeCell ref="B19:B20"/>
    <mergeCell ref="C19:C20"/>
    <mergeCell ref="D19:D20"/>
    <mergeCell ref="A17:A18"/>
    <mergeCell ref="B17:B18"/>
    <mergeCell ref="C17:C18"/>
    <mergeCell ref="D17:D18"/>
    <mergeCell ref="P17:P18"/>
    <mergeCell ref="R17:R18"/>
    <mergeCell ref="E19:E20"/>
    <mergeCell ref="F19:F20"/>
    <mergeCell ref="BA17:BA18"/>
    <mergeCell ref="BB17:BB18"/>
    <mergeCell ref="AE17:AE18"/>
    <mergeCell ref="AF17:AF18"/>
    <mergeCell ref="AG17:AG18"/>
    <mergeCell ref="AH17:AH18"/>
    <mergeCell ref="N19:N20"/>
    <mergeCell ref="P19:P20"/>
    <mergeCell ref="R19:R20"/>
    <mergeCell ref="T17:T18"/>
    <mergeCell ref="V17:V18"/>
    <mergeCell ref="G17:G18"/>
    <mergeCell ref="H17:H18"/>
    <mergeCell ref="I17:I18"/>
    <mergeCell ref="M17:M18"/>
    <mergeCell ref="N17:N18"/>
    <mergeCell ref="AC19:AC20"/>
    <mergeCell ref="T19:T20"/>
    <mergeCell ref="V19:V20"/>
    <mergeCell ref="G19:G20"/>
    <mergeCell ref="H19:H20"/>
    <mergeCell ref="I19:I20"/>
    <mergeCell ref="J19:J20"/>
    <mergeCell ref="K19:K20"/>
    <mergeCell ref="L19:L20"/>
    <mergeCell ref="M19:M20"/>
    <mergeCell ref="AR19:AR20"/>
    <mergeCell ref="AD19:AD22"/>
    <mergeCell ref="AE19:AE20"/>
    <mergeCell ref="X21:Y22"/>
    <mergeCell ref="Z21:Z22"/>
    <mergeCell ref="AB21:AB22"/>
    <mergeCell ref="AC21:AC22"/>
    <mergeCell ref="X19:Y20"/>
    <mergeCell ref="Z19:Z20"/>
    <mergeCell ref="AB19:AB20"/>
    <mergeCell ref="AL19:AL20"/>
    <mergeCell ref="AL21:AL22"/>
    <mergeCell ref="AM21:AN22"/>
    <mergeCell ref="AM19:AN20"/>
    <mergeCell ref="AO19:AO20"/>
    <mergeCell ref="AP19:AQ20"/>
    <mergeCell ref="BB19:BB20"/>
    <mergeCell ref="BC19:BD20"/>
    <mergeCell ref="BE19:BE20"/>
    <mergeCell ref="AS19:AS22"/>
    <mergeCell ref="AT19:AT20"/>
    <mergeCell ref="AF19:AF20"/>
    <mergeCell ref="AG19:AG20"/>
    <mergeCell ref="AH19:AH20"/>
    <mergeCell ref="AI19:AI20"/>
    <mergeCell ref="AJ19:AK20"/>
    <mergeCell ref="BH19:BH20"/>
    <mergeCell ref="AU19:AU20"/>
    <mergeCell ref="AV19:AV22"/>
    <mergeCell ref="AW19:AW22"/>
    <mergeCell ref="AX19:AX20"/>
    <mergeCell ref="AY19:AY20"/>
    <mergeCell ref="AZ19:AZ20"/>
    <mergeCell ref="AU21:AU22"/>
    <mergeCell ref="AX21:AX22"/>
    <mergeCell ref="BA19:BA20"/>
    <mergeCell ref="AY21:AY22"/>
    <mergeCell ref="AZ21:AZ22"/>
    <mergeCell ref="BI19:BJ20"/>
    <mergeCell ref="BK19:BK20"/>
    <mergeCell ref="BI21:BJ22"/>
    <mergeCell ref="BK21:BK22"/>
    <mergeCell ref="BE21:BE22"/>
    <mergeCell ref="BF21:BG22"/>
    <mergeCell ref="BH21:BH22"/>
    <mergeCell ref="BF19:BG20"/>
    <mergeCell ref="BL19:BL22"/>
    <mergeCell ref="BM19:BM20"/>
    <mergeCell ref="BN19:BN20"/>
    <mergeCell ref="BO19:BO22"/>
    <mergeCell ref="BM21:BM22"/>
    <mergeCell ref="BN21:BN22"/>
    <mergeCell ref="AR21:AR22"/>
    <mergeCell ref="AT21:AT22"/>
    <mergeCell ref="J21:J22"/>
    <mergeCell ref="K21:K22"/>
    <mergeCell ref="L21:L22"/>
    <mergeCell ref="A21:A22"/>
    <mergeCell ref="B21:B22"/>
    <mergeCell ref="C21:C22"/>
    <mergeCell ref="D21:D22"/>
    <mergeCell ref="E21:E22"/>
    <mergeCell ref="A25:D25"/>
    <mergeCell ref="E25:H25"/>
    <mergeCell ref="J25:AB26"/>
    <mergeCell ref="AE26:AJ27"/>
    <mergeCell ref="AO21:AO22"/>
    <mergeCell ref="AP21:AQ22"/>
    <mergeCell ref="F21:F22"/>
    <mergeCell ref="G21:G22"/>
    <mergeCell ref="AX26:BC27"/>
    <mergeCell ref="A27:D27"/>
    <mergeCell ref="BA21:BA22"/>
    <mergeCell ref="BB21:BB22"/>
    <mergeCell ref="BC21:BD22"/>
    <mergeCell ref="AE21:AE22"/>
    <mergeCell ref="AF21:AF22"/>
    <mergeCell ref="AG21:AG22"/>
    <mergeCell ref="AH21:AH22"/>
    <mergeCell ref="AI21:AI22"/>
    <mergeCell ref="M21:M22"/>
    <mergeCell ref="N21:N22"/>
    <mergeCell ref="P21:P22"/>
    <mergeCell ref="R21:R22"/>
    <mergeCell ref="T21:T22"/>
    <mergeCell ref="V21:V22"/>
    <mergeCell ref="AI34:AK34"/>
    <mergeCell ref="AM34:AR34"/>
    <mergeCell ref="AT34:AU34"/>
    <mergeCell ref="H21:H22"/>
    <mergeCell ref="I21:I22"/>
    <mergeCell ref="J28:AB29"/>
    <mergeCell ref="AD30:AV30"/>
    <mergeCell ref="AE24:AJ25"/>
    <mergeCell ref="AN24:AV25"/>
    <mergeCell ref="AJ21:AK22"/>
    <mergeCell ref="AX24:BC25"/>
    <mergeCell ref="BG24:BO25"/>
    <mergeCell ref="AJ36:AR37"/>
    <mergeCell ref="AS36:AS38"/>
    <mergeCell ref="AT36:AT38"/>
    <mergeCell ref="AU36:AU38"/>
    <mergeCell ref="AV36:AV38"/>
    <mergeCell ref="AD31:AV31"/>
    <mergeCell ref="AW31:BO31"/>
    <mergeCell ref="AD32:AV32"/>
    <mergeCell ref="AH39:AH40"/>
    <mergeCell ref="AD36:AD38"/>
    <mergeCell ref="AE36:AE38"/>
    <mergeCell ref="AF36:AF38"/>
    <mergeCell ref="AG36:AG38"/>
    <mergeCell ref="AH36:AH38"/>
    <mergeCell ref="AD39:AD42"/>
    <mergeCell ref="AE39:AE40"/>
    <mergeCell ref="AF39:AF40"/>
    <mergeCell ref="AG39:AG40"/>
    <mergeCell ref="AI36:AI38"/>
    <mergeCell ref="AR39:AR40"/>
    <mergeCell ref="AS39:AS42"/>
    <mergeCell ref="AT39:AT40"/>
    <mergeCell ref="AM39:AN40"/>
    <mergeCell ref="AO39:AO40"/>
    <mergeCell ref="AP39:AQ40"/>
    <mergeCell ref="AT41:AT42"/>
    <mergeCell ref="AL41:AL42"/>
    <mergeCell ref="AM41:AN42"/>
    <mergeCell ref="AU39:AU40"/>
    <mergeCell ref="AV39:AV42"/>
    <mergeCell ref="AE41:AE42"/>
    <mergeCell ref="AF41:AF42"/>
    <mergeCell ref="AG41:AG42"/>
    <mergeCell ref="AH41:AH42"/>
    <mergeCell ref="AI41:AI42"/>
    <mergeCell ref="AI39:AI40"/>
    <mergeCell ref="AJ39:AK40"/>
    <mergeCell ref="AL39:AL40"/>
    <mergeCell ref="AU41:AU42"/>
    <mergeCell ref="AD43:AD46"/>
    <mergeCell ref="AE43:AE44"/>
    <mergeCell ref="AF43:AF44"/>
    <mergeCell ref="AG43:AG44"/>
    <mergeCell ref="AH43:AH44"/>
    <mergeCell ref="AI43:AI44"/>
    <mergeCell ref="AJ43:AK44"/>
    <mergeCell ref="AL43:AL44"/>
    <mergeCell ref="AJ41:AK42"/>
    <mergeCell ref="AI45:AI46"/>
    <mergeCell ref="AO41:AO42"/>
    <mergeCell ref="AP41:AQ42"/>
    <mergeCell ref="AR41:AR42"/>
    <mergeCell ref="AU45:AU46"/>
    <mergeCell ref="AO43:AO44"/>
    <mergeCell ref="AP43:AQ44"/>
    <mergeCell ref="AR43:AR44"/>
    <mergeCell ref="AS43:AS46"/>
    <mergeCell ref="AT43:AT44"/>
    <mergeCell ref="AM43:AN44"/>
    <mergeCell ref="AE48:AJ49"/>
    <mergeCell ref="AN48:AV49"/>
    <mergeCell ref="AE50:AJ51"/>
    <mergeCell ref="AU43:AU44"/>
    <mergeCell ref="AV43:AV46"/>
    <mergeCell ref="AE45:AE46"/>
    <mergeCell ref="AF45:AF46"/>
    <mergeCell ref="AG45:AG46"/>
    <mergeCell ref="AH45:AH46"/>
    <mergeCell ref="AP45:AQ46"/>
    <mergeCell ref="AR45:AR46"/>
    <mergeCell ref="AT45:AT46"/>
    <mergeCell ref="AJ45:AK46"/>
    <mergeCell ref="AL45:AL46"/>
    <mergeCell ref="AM45:AN46"/>
    <mergeCell ref="AO45:AO46"/>
  </mergeCells>
  <phoneticPr fontId="27" type="noConversion"/>
  <pageMargins left="0.39370078740157483" right="0.19685039370078741" top="0.59055118110236227" bottom="0.59055118110236227" header="0.51181102362204722" footer="0.51181102362204722"/>
  <pageSetup paperSize="9" scale="75" orientation="portrait" verticalDpi="4294967293" r:id="rId1"/>
  <headerFooter alignWithMargins="0"/>
  <colBreaks count="3" manualBreakCount="3">
    <brk id="8" max="1048575" man="1"/>
    <brk id="29" max="1048575" man="1"/>
    <brk id="4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O113"/>
  <sheetViews>
    <sheetView view="pageBreakPreview" zoomScale="75" workbookViewId="0">
      <selection sqref="A1:H29"/>
    </sheetView>
  </sheetViews>
  <sheetFormatPr defaultRowHeight="12.75"/>
  <cols>
    <col min="1" max="1" width="4.28515625" style="1" customWidth="1"/>
    <col min="2" max="2" width="5.7109375" style="1" customWidth="1"/>
    <col min="3" max="3" width="4.28515625" style="1" customWidth="1"/>
    <col min="4" max="4" width="38.7109375" style="1" customWidth="1"/>
    <col min="5" max="6" width="10.7109375" style="1" customWidth="1"/>
    <col min="7" max="7" width="22.85546875" style="1" customWidth="1"/>
    <col min="8" max="8" width="23.7109375" style="1" customWidth="1"/>
    <col min="9" max="9" width="4.28515625" style="1" customWidth="1"/>
    <col min="10" max="10" width="33" style="1" customWidth="1"/>
    <col min="11" max="12" width="6.42578125" style="1" customWidth="1"/>
    <col min="13" max="13" width="21.5703125" style="1" customWidth="1"/>
    <col min="14" max="23" width="3.140625" style="1" customWidth="1"/>
    <col min="24" max="25" width="2.5703125" style="1" customWidth="1"/>
    <col min="26" max="26" width="1.42578125" style="1" customWidth="1"/>
    <col min="27" max="27" width="3.140625" style="1" customWidth="1"/>
    <col min="28" max="28" width="1.42578125" style="1" customWidth="1"/>
    <col min="29" max="29" width="6.42578125" style="1" customWidth="1"/>
    <col min="30" max="30" width="3.5703125" style="1" customWidth="1"/>
    <col min="31" max="31" width="3.28515625" style="1" customWidth="1"/>
    <col min="32" max="32" width="26.42578125" style="1" customWidth="1"/>
    <col min="33" max="34" width="5.42578125" style="1" customWidth="1"/>
    <col min="35" max="35" width="14.28515625" style="1" customWidth="1"/>
    <col min="36" max="37" width="5.7109375" style="1" customWidth="1"/>
    <col min="38" max="38" width="2.140625" style="1" customWidth="1"/>
    <col min="39" max="40" width="5.7109375" style="1" customWidth="1"/>
    <col min="41" max="41" width="2.140625" style="1" customWidth="1"/>
    <col min="42" max="43" width="5.7109375" style="1" customWidth="1"/>
    <col min="44" max="44" width="2.140625" style="1" customWidth="1"/>
    <col min="45" max="45" width="5.7109375" style="1" customWidth="1"/>
    <col min="46" max="47" width="4.5703125" style="1" customWidth="1"/>
    <col min="48" max="48" width="12.140625" style="1" customWidth="1"/>
    <col min="49" max="49" width="3.5703125" style="1" customWidth="1"/>
    <col min="50" max="50" width="3.28515625" style="1" customWidth="1"/>
    <col min="51" max="51" width="26.42578125" style="1" customWidth="1"/>
    <col min="52" max="53" width="5.42578125" style="1" customWidth="1"/>
    <col min="54" max="54" width="14.28515625" style="1" customWidth="1"/>
    <col min="55" max="56" width="5.7109375" style="1" customWidth="1"/>
    <col min="57" max="57" width="2.140625" style="1" customWidth="1"/>
    <col min="58" max="59" width="5.7109375" style="1" customWidth="1"/>
    <col min="60" max="60" width="2.140625" style="1" customWidth="1"/>
    <col min="61" max="62" width="5.7109375" style="1" customWidth="1"/>
    <col min="63" max="63" width="2.140625" style="1" customWidth="1"/>
    <col min="64" max="64" width="5.7109375" style="1" customWidth="1"/>
    <col min="65" max="66" width="4.5703125" style="1" customWidth="1"/>
    <col min="67" max="67" width="12.140625" style="1" customWidth="1"/>
    <col min="68" max="68" width="3.5703125" style="1" customWidth="1"/>
    <col min="69" max="69" width="3.28515625" style="1" customWidth="1"/>
    <col min="70" max="70" width="25.7109375" style="1" customWidth="1"/>
    <col min="71" max="71" width="3.85546875" style="1" customWidth="1"/>
    <col min="72" max="72" width="12.85546875" style="1" customWidth="1"/>
    <col min="73" max="74" width="4.28515625" style="1" customWidth="1"/>
    <col min="75" max="75" width="2.140625" style="1" customWidth="1"/>
    <col min="76" max="77" width="4.28515625" style="1" customWidth="1"/>
    <col min="78" max="78" width="2.140625" style="1" customWidth="1"/>
    <col min="79" max="80" width="4.28515625" style="1" customWidth="1"/>
    <col min="81" max="81" width="2.140625" style="1" customWidth="1"/>
    <col min="82" max="82" width="5.7109375" style="1" customWidth="1"/>
    <col min="83" max="84" width="4.5703125" style="1" customWidth="1"/>
    <col min="85" max="85" width="12.140625" style="1" customWidth="1"/>
    <col min="86" max="16384" width="9.140625" style="1"/>
  </cols>
  <sheetData>
    <row r="1" spans="1:67" ht="1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1" t="s">
        <v>1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0" t="s">
        <v>1</v>
      </c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 t="s">
        <v>1</v>
      </c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</row>
    <row r="2" spans="1:67" ht="15">
      <c r="A2" s="2"/>
      <c r="B2" s="2"/>
      <c r="C2" s="2"/>
      <c r="D2" s="112" t="s">
        <v>144</v>
      </c>
      <c r="E2" s="112"/>
      <c r="F2" s="112"/>
      <c r="G2" s="112"/>
      <c r="H2" s="2"/>
      <c r="I2" s="12"/>
      <c r="J2" s="12"/>
      <c r="K2" s="12"/>
      <c r="L2" s="12"/>
      <c r="M2" s="12" t="str">
        <f>D2</f>
        <v xml:space="preserve">             ФЕДЕРАЦИЯ ВОЛЬНОЙ БОРЬБЫ ЛИПЕЦКОЙ ОБЛАСТИ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7"/>
      <c r="AE2" s="7"/>
      <c r="AF2" s="7"/>
      <c r="AG2" s="110" t="s">
        <v>2</v>
      </c>
      <c r="AH2" s="110"/>
      <c r="AI2" s="110"/>
      <c r="AJ2" s="110"/>
      <c r="AK2" s="110"/>
      <c r="AL2" s="110"/>
      <c r="AM2" s="110"/>
      <c r="AN2" s="110"/>
      <c r="AO2" s="110"/>
      <c r="AP2" s="110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8">
      <c r="A3" s="4"/>
      <c r="B3" s="4"/>
      <c r="C3" s="4"/>
      <c r="D3" s="4"/>
      <c r="E3" s="4"/>
      <c r="F3" s="4"/>
      <c r="G3" s="4"/>
      <c r="H3" s="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15" customHeight="1"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ht="23.25">
      <c r="A5" s="116" t="s">
        <v>3</v>
      </c>
      <c r="B5" s="116"/>
      <c r="C5" s="116"/>
      <c r="D5" s="116"/>
      <c r="E5" s="116"/>
      <c r="F5" s="116"/>
      <c r="G5" s="116"/>
      <c r="H5" s="116"/>
      <c r="I5" s="117" t="s">
        <v>4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08" t="s">
        <v>115</v>
      </c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 t="s">
        <v>115</v>
      </c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</row>
    <row r="6" spans="1:67" ht="18" customHeight="1">
      <c r="A6" s="118" t="s">
        <v>60</v>
      </c>
      <c r="B6" s="118"/>
      <c r="C6" s="118"/>
      <c r="D6" s="118"/>
      <c r="E6" s="118"/>
      <c r="F6" s="118"/>
      <c r="G6" s="118"/>
      <c r="H6" s="118"/>
      <c r="I6" s="119" t="str">
        <f>A6</f>
        <v>Первенство Липецкой области по вольной борьбе среди юношей и девушек 1995-2000гг.р.</v>
      </c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09" t="str">
        <f>I6</f>
        <v>Первенство Липецкой области по вольной борьбе среди юношей и девушек 1995-2000гг.р.</v>
      </c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 t="str">
        <f>AD6</f>
        <v>Первенство Липецкой области по вольной борьбе среди юношей и девушек 1995-2000гг.р.</v>
      </c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</row>
    <row r="7" spans="1:67" ht="18" customHeight="1">
      <c r="A7" s="118"/>
      <c r="B7" s="118"/>
      <c r="C7" s="118"/>
      <c r="D7" s="118"/>
      <c r="E7" s="118"/>
      <c r="F7" s="118"/>
      <c r="G7" s="118"/>
      <c r="H7" s="118"/>
      <c r="I7" s="119" t="s">
        <v>145</v>
      </c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</row>
    <row r="8" spans="1:67" ht="18" customHeight="1">
      <c r="A8" s="68"/>
      <c r="B8" s="68"/>
      <c r="C8" s="68"/>
      <c r="D8" s="68"/>
      <c r="E8" s="68"/>
      <c r="F8" s="68"/>
      <c r="G8" s="68"/>
      <c r="H8" s="86" t="s">
        <v>146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ht="23.25">
      <c r="A9" s="113" t="s">
        <v>6</v>
      </c>
      <c r="B9" s="113"/>
      <c r="C9" s="113"/>
      <c r="D9" s="113"/>
      <c r="E9" s="114" t="s">
        <v>152</v>
      </c>
      <c r="F9" s="114"/>
      <c r="G9" s="115"/>
      <c r="H9" s="115"/>
      <c r="I9" s="8"/>
      <c r="J9" s="3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ht="18" customHeight="1">
      <c r="A10" s="113" t="s">
        <v>7</v>
      </c>
      <c r="B10" s="113"/>
      <c r="C10" s="113"/>
      <c r="D10" s="113"/>
      <c r="E10" s="114" t="s">
        <v>96</v>
      </c>
      <c r="F10" s="114"/>
      <c r="G10" s="114"/>
      <c r="H10" s="114"/>
      <c r="I10" s="8"/>
      <c r="J10" s="9" t="str">
        <f>$E$10</f>
        <v>20.01.2012г.</v>
      </c>
      <c r="K10" s="9"/>
      <c r="L10" s="8"/>
      <c r="M10" s="8"/>
      <c r="N10" s="11" t="str">
        <f>$E$9</f>
        <v>Вес 24 кг.</v>
      </c>
      <c r="O10" s="88"/>
      <c r="P10" s="88"/>
      <c r="Q10" s="88"/>
      <c r="R10" s="88"/>
      <c r="S10" s="88"/>
      <c r="T10" s="88"/>
      <c r="U10" s="88"/>
      <c r="V10" s="8"/>
      <c r="W10" s="111" t="str">
        <f>H8</f>
        <v>п. матырский</v>
      </c>
      <c r="X10" s="111"/>
      <c r="Y10" s="111"/>
      <c r="Z10" s="111"/>
      <c r="AA10" s="111"/>
      <c r="AB10" s="111"/>
      <c r="AC10" s="111"/>
      <c r="AD10" s="3"/>
      <c r="AE10" s="3"/>
      <c r="AF10" s="11" t="str">
        <f>$E$9</f>
        <v>Вес 24 кг.</v>
      </c>
      <c r="AG10" s="70"/>
      <c r="AH10" s="70"/>
      <c r="AI10" s="127" t="s">
        <v>116</v>
      </c>
      <c r="AJ10" s="127"/>
      <c r="AK10" s="127"/>
      <c r="AL10" s="3"/>
      <c r="AM10" s="121"/>
      <c r="AN10" s="121"/>
      <c r="AO10" s="121"/>
      <c r="AP10" s="121"/>
      <c r="AQ10" s="121"/>
      <c r="AR10" s="121"/>
      <c r="AS10" s="3"/>
      <c r="AT10" s="121" t="s">
        <v>117</v>
      </c>
      <c r="AU10" s="121"/>
      <c r="AV10" s="71" t="s">
        <v>137</v>
      </c>
      <c r="AW10" s="3"/>
      <c r="AX10" s="3"/>
      <c r="AY10" s="11" t="str">
        <f>$E$9</f>
        <v>Вес 24 кг.</v>
      </c>
      <c r="AZ10" s="70"/>
      <c r="BA10" s="70"/>
      <c r="BB10" s="127" t="s">
        <v>118</v>
      </c>
      <c r="BC10" s="127"/>
      <c r="BD10" s="127"/>
      <c r="BE10" s="3"/>
      <c r="BF10" s="121"/>
      <c r="BG10" s="121"/>
      <c r="BH10" s="121"/>
      <c r="BI10" s="121"/>
      <c r="BJ10" s="121"/>
      <c r="BK10" s="121"/>
      <c r="BL10" s="3"/>
      <c r="BM10" s="121" t="s">
        <v>117</v>
      </c>
      <c r="BN10" s="121"/>
      <c r="BO10" s="71" t="str">
        <f>$AV$10</f>
        <v>A</v>
      </c>
    </row>
    <row r="11" spans="1:67" ht="4.5" customHeight="1">
      <c r="A11" s="3"/>
      <c r="B11" s="3"/>
      <c r="C11" s="3"/>
      <c r="D11" s="3"/>
      <c r="E11" s="3"/>
      <c r="F11" s="3"/>
      <c r="G11" s="3"/>
      <c r="H11" s="3"/>
      <c r="I11" s="8"/>
      <c r="J11" s="3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ht="12.75" customHeight="1">
      <c r="A12" s="144" t="s">
        <v>16</v>
      </c>
      <c r="B12" s="147" t="s">
        <v>17</v>
      </c>
      <c r="C12" s="144" t="s">
        <v>18</v>
      </c>
      <c r="D12" s="150" t="s">
        <v>19</v>
      </c>
      <c r="E12" s="128" t="s">
        <v>20</v>
      </c>
      <c r="F12" s="128" t="s">
        <v>108</v>
      </c>
      <c r="G12" s="128" t="s">
        <v>22</v>
      </c>
      <c r="H12" s="153" t="s">
        <v>23</v>
      </c>
      <c r="I12" s="124" t="s">
        <v>24</v>
      </c>
      <c r="J12" s="162" t="s">
        <v>25</v>
      </c>
      <c r="K12" s="141" t="s">
        <v>20</v>
      </c>
      <c r="L12" s="124" t="s">
        <v>108</v>
      </c>
      <c r="M12" s="128" t="s">
        <v>27</v>
      </c>
      <c r="N12" s="131" t="s">
        <v>28</v>
      </c>
      <c r="O12" s="132"/>
      <c r="P12" s="132"/>
      <c r="Q12" s="132"/>
      <c r="R12" s="132"/>
      <c r="S12" s="132"/>
      <c r="T12" s="132"/>
      <c r="U12" s="132"/>
      <c r="V12" s="132"/>
      <c r="W12" s="132"/>
      <c r="X12" s="135" t="s">
        <v>29</v>
      </c>
      <c r="Y12" s="136"/>
      <c r="Z12" s="174" t="s">
        <v>30</v>
      </c>
      <c r="AA12" s="175"/>
      <c r="AB12" s="175"/>
      <c r="AC12" s="180" t="s">
        <v>31</v>
      </c>
      <c r="AD12" s="159" t="s">
        <v>38</v>
      </c>
      <c r="AE12" s="124" t="s">
        <v>24</v>
      </c>
      <c r="AF12" s="162" t="s">
        <v>25</v>
      </c>
      <c r="AG12" s="141" t="s">
        <v>120</v>
      </c>
      <c r="AH12" s="124" t="s">
        <v>108</v>
      </c>
      <c r="AI12" s="128" t="s">
        <v>27</v>
      </c>
      <c r="AJ12" s="165" t="s">
        <v>39</v>
      </c>
      <c r="AK12" s="166"/>
      <c r="AL12" s="166"/>
      <c r="AM12" s="166"/>
      <c r="AN12" s="166"/>
      <c r="AO12" s="166"/>
      <c r="AP12" s="166"/>
      <c r="AQ12" s="166"/>
      <c r="AR12" s="167"/>
      <c r="AS12" s="124" t="s">
        <v>40</v>
      </c>
      <c r="AT12" s="124" t="s">
        <v>41</v>
      </c>
      <c r="AU12" s="124" t="s">
        <v>42</v>
      </c>
      <c r="AV12" s="156" t="s">
        <v>43</v>
      </c>
      <c r="AW12" s="159" t="s">
        <v>38</v>
      </c>
      <c r="AX12" s="124" t="s">
        <v>24</v>
      </c>
      <c r="AY12" s="162" t="s">
        <v>25</v>
      </c>
      <c r="AZ12" s="141" t="s">
        <v>120</v>
      </c>
      <c r="BA12" s="124" t="s">
        <v>108</v>
      </c>
      <c r="BB12" s="128" t="s">
        <v>27</v>
      </c>
      <c r="BC12" s="165" t="s">
        <v>39</v>
      </c>
      <c r="BD12" s="166"/>
      <c r="BE12" s="166"/>
      <c r="BF12" s="166"/>
      <c r="BG12" s="166"/>
      <c r="BH12" s="166"/>
      <c r="BI12" s="166"/>
      <c r="BJ12" s="166"/>
      <c r="BK12" s="167"/>
      <c r="BL12" s="124" t="s">
        <v>40</v>
      </c>
      <c r="BM12" s="124" t="s">
        <v>41</v>
      </c>
      <c r="BN12" s="124" t="s">
        <v>42</v>
      </c>
      <c r="BO12" s="156" t="s">
        <v>43</v>
      </c>
    </row>
    <row r="13" spans="1:67" ht="15" customHeight="1">
      <c r="A13" s="145"/>
      <c r="B13" s="148"/>
      <c r="C13" s="145"/>
      <c r="D13" s="151"/>
      <c r="E13" s="129"/>
      <c r="F13" s="129"/>
      <c r="G13" s="129"/>
      <c r="H13" s="154"/>
      <c r="I13" s="125"/>
      <c r="J13" s="163"/>
      <c r="K13" s="142"/>
      <c r="L13" s="125"/>
      <c r="M13" s="129"/>
      <c r="N13" s="133"/>
      <c r="O13" s="134"/>
      <c r="P13" s="134"/>
      <c r="Q13" s="134"/>
      <c r="R13" s="134"/>
      <c r="S13" s="134"/>
      <c r="T13" s="134"/>
      <c r="U13" s="134"/>
      <c r="V13" s="134"/>
      <c r="W13" s="134"/>
      <c r="X13" s="137"/>
      <c r="Y13" s="138"/>
      <c r="Z13" s="176"/>
      <c r="AA13" s="177"/>
      <c r="AB13" s="177"/>
      <c r="AC13" s="181"/>
      <c r="AD13" s="160"/>
      <c r="AE13" s="125"/>
      <c r="AF13" s="163"/>
      <c r="AG13" s="142"/>
      <c r="AH13" s="125"/>
      <c r="AI13" s="129"/>
      <c r="AJ13" s="168"/>
      <c r="AK13" s="169"/>
      <c r="AL13" s="169"/>
      <c r="AM13" s="169"/>
      <c r="AN13" s="169"/>
      <c r="AO13" s="169"/>
      <c r="AP13" s="169"/>
      <c r="AQ13" s="169"/>
      <c r="AR13" s="170"/>
      <c r="AS13" s="125"/>
      <c r="AT13" s="125"/>
      <c r="AU13" s="125"/>
      <c r="AV13" s="157"/>
      <c r="AW13" s="160"/>
      <c r="AX13" s="125"/>
      <c r="AY13" s="163"/>
      <c r="AZ13" s="142"/>
      <c r="BA13" s="125"/>
      <c r="BB13" s="129"/>
      <c r="BC13" s="168"/>
      <c r="BD13" s="169"/>
      <c r="BE13" s="169"/>
      <c r="BF13" s="169"/>
      <c r="BG13" s="169"/>
      <c r="BH13" s="169"/>
      <c r="BI13" s="169"/>
      <c r="BJ13" s="169"/>
      <c r="BK13" s="170"/>
      <c r="BL13" s="125"/>
      <c r="BM13" s="125"/>
      <c r="BN13" s="125"/>
      <c r="BO13" s="157"/>
    </row>
    <row r="14" spans="1:67" ht="19.5" customHeight="1">
      <c r="A14" s="146"/>
      <c r="B14" s="149"/>
      <c r="C14" s="146"/>
      <c r="D14" s="152"/>
      <c r="E14" s="130"/>
      <c r="F14" s="130"/>
      <c r="G14" s="130"/>
      <c r="H14" s="155"/>
      <c r="I14" s="126"/>
      <c r="J14" s="164"/>
      <c r="K14" s="143"/>
      <c r="L14" s="126"/>
      <c r="M14" s="130"/>
      <c r="N14" s="171" t="s">
        <v>48</v>
      </c>
      <c r="O14" s="171"/>
      <c r="P14" s="171" t="s">
        <v>49</v>
      </c>
      <c r="Q14" s="171"/>
      <c r="R14" s="171" t="s">
        <v>50</v>
      </c>
      <c r="S14" s="171"/>
      <c r="T14" s="171" t="s">
        <v>121</v>
      </c>
      <c r="U14" s="171"/>
      <c r="V14" s="171" t="s">
        <v>122</v>
      </c>
      <c r="W14" s="171"/>
      <c r="X14" s="139"/>
      <c r="Y14" s="140"/>
      <c r="Z14" s="178"/>
      <c r="AA14" s="179"/>
      <c r="AB14" s="179"/>
      <c r="AC14" s="182"/>
      <c r="AD14" s="161"/>
      <c r="AE14" s="126"/>
      <c r="AF14" s="164"/>
      <c r="AG14" s="143"/>
      <c r="AH14" s="126"/>
      <c r="AI14" s="130"/>
      <c r="AJ14" s="14">
        <v>1</v>
      </c>
      <c r="AK14" s="15">
        <v>2</v>
      </c>
      <c r="AL14" s="16" t="s">
        <v>48</v>
      </c>
      <c r="AM14" s="15">
        <v>3</v>
      </c>
      <c r="AN14" s="15">
        <v>4</v>
      </c>
      <c r="AO14" s="16" t="s">
        <v>49</v>
      </c>
      <c r="AP14" s="15">
        <v>5</v>
      </c>
      <c r="AQ14" s="15">
        <v>6</v>
      </c>
      <c r="AR14" s="16" t="s">
        <v>50</v>
      </c>
      <c r="AS14" s="126"/>
      <c r="AT14" s="126"/>
      <c r="AU14" s="126"/>
      <c r="AV14" s="158"/>
      <c r="AW14" s="161"/>
      <c r="AX14" s="126"/>
      <c r="AY14" s="164"/>
      <c r="AZ14" s="143"/>
      <c r="BA14" s="126"/>
      <c r="BB14" s="130"/>
      <c r="BC14" s="14">
        <v>1</v>
      </c>
      <c r="BD14" s="15">
        <v>2</v>
      </c>
      <c r="BE14" s="16" t="s">
        <v>48</v>
      </c>
      <c r="BF14" s="15">
        <v>3</v>
      </c>
      <c r="BG14" s="15">
        <v>4</v>
      </c>
      <c r="BH14" s="16" t="s">
        <v>49</v>
      </c>
      <c r="BI14" s="15">
        <v>5</v>
      </c>
      <c r="BJ14" s="15">
        <v>6</v>
      </c>
      <c r="BK14" s="16" t="s">
        <v>50</v>
      </c>
      <c r="BL14" s="126"/>
      <c r="BM14" s="126"/>
      <c r="BN14" s="126"/>
      <c r="BO14" s="158"/>
    </row>
    <row r="15" spans="1:67" ht="16.5" customHeight="1">
      <c r="A15" s="183">
        <v>1</v>
      </c>
      <c r="B15" s="150">
        <v>1</v>
      </c>
      <c r="C15" s="172"/>
      <c r="D15" s="302" t="s">
        <v>153</v>
      </c>
      <c r="E15" s="172">
        <v>99</v>
      </c>
      <c r="F15" s="305"/>
      <c r="G15" s="190" t="s">
        <v>64</v>
      </c>
      <c r="H15" s="172"/>
      <c r="I15" s="304">
        <v>1</v>
      </c>
      <c r="J15" s="190" t="str">
        <f>VLOOKUP(I15,$B$13:$G$26,3,0)</f>
        <v>Щегольков Егор</v>
      </c>
      <c r="K15" s="191">
        <f>VLOOKUP(I15,$B$13:$G$26,4,0)</f>
        <v>99</v>
      </c>
      <c r="L15" s="192">
        <f>VLOOKUP(I15,$B$13:$G$26,5,0)</f>
        <v>0</v>
      </c>
      <c r="M15" s="193" t="str">
        <f>VLOOKUP(I15,$B$13:$G$26,6,0)</f>
        <v>Борино окдюсш</v>
      </c>
      <c r="N15" s="187">
        <v>2</v>
      </c>
      <c r="O15" s="65">
        <v>0</v>
      </c>
      <c r="P15" s="187">
        <v>3</v>
      </c>
      <c r="Q15" s="65">
        <v>0</v>
      </c>
      <c r="R15" s="187">
        <v>4</v>
      </c>
      <c r="S15" s="65">
        <v>0</v>
      </c>
      <c r="T15" s="187"/>
      <c r="U15" s="73"/>
      <c r="V15" s="187"/>
      <c r="W15" s="73"/>
      <c r="X15" s="187"/>
      <c r="Y15" s="195"/>
      <c r="Z15" s="187"/>
      <c r="AA15" s="74">
        <f t="shared" ref="AA15:AA22" si="0">SUM(O15+Q15+S15+U15+W15)</f>
        <v>0</v>
      </c>
      <c r="AB15" s="195"/>
      <c r="AC15" s="197">
        <v>4</v>
      </c>
      <c r="AD15" s="153">
        <v>1</v>
      </c>
      <c r="AE15" s="209">
        <v>1</v>
      </c>
      <c r="AF15" s="222" t="str">
        <f>VLOOKUP(AE15,$I$15:$M$22,2,1)</f>
        <v>Щегольков Егор</v>
      </c>
      <c r="AG15" s="224">
        <f>VLOOKUP(AE15,$I$15:$M$22,3,1)</f>
        <v>99</v>
      </c>
      <c r="AH15" s="226">
        <f>VLOOKUP(AE15,$I$15:$M$22,4,1)</f>
        <v>0</v>
      </c>
      <c r="AI15" s="227" t="str">
        <f>VLOOKUP(AE15,$I$15:$M$22,5,1)</f>
        <v>Борино окдюсш</v>
      </c>
      <c r="AJ15" s="210"/>
      <c r="AK15" s="211"/>
      <c r="AL15" s="214"/>
      <c r="AM15" s="230"/>
      <c r="AN15" s="231"/>
      <c r="AO15" s="214"/>
      <c r="AP15" s="230"/>
      <c r="AQ15" s="231"/>
      <c r="AR15" s="214"/>
      <c r="AS15" s="214"/>
      <c r="AT15" s="214"/>
      <c r="AU15" s="214"/>
      <c r="AV15" s="214"/>
      <c r="AW15" s="153">
        <v>1</v>
      </c>
      <c r="AX15" s="209">
        <v>1</v>
      </c>
      <c r="AY15" s="222" t="str">
        <f>VLOOKUP(AX15,$I$15:$M$22,2,1)</f>
        <v>Щегольков Егор</v>
      </c>
      <c r="AZ15" s="224">
        <f>VLOOKUP(AX15,$I$15:$M$22,3,1)</f>
        <v>99</v>
      </c>
      <c r="BA15" s="226">
        <f>VLOOKUP(AX15,$I$15:$M$22,4,1)</f>
        <v>0</v>
      </c>
      <c r="BB15" s="227" t="str">
        <f>VLOOKUP(AX15,$I$15:$M$22,5,1)</f>
        <v>Борино окдюсш</v>
      </c>
      <c r="BC15" s="210"/>
      <c r="BD15" s="211"/>
      <c r="BE15" s="214"/>
      <c r="BF15" s="230"/>
      <c r="BG15" s="231"/>
      <c r="BH15" s="214"/>
      <c r="BI15" s="230"/>
      <c r="BJ15" s="231"/>
      <c r="BK15" s="214"/>
      <c r="BL15" s="214"/>
      <c r="BM15" s="214"/>
      <c r="BN15" s="214"/>
      <c r="BO15" s="214"/>
    </row>
    <row r="16" spans="1:67" ht="16.5" customHeight="1">
      <c r="A16" s="184"/>
      <c r="B16" s="152"/>
      <c r="C16" s="173"/>
      <c r="D16" s="303"/>
      <c r="E16" s="173"/>
      <c r="F16" s="305"/>
      <c r="G16" s="190"/>
      <c r="H16" s="173"/>
      <c r="I16" s="304"/>
      <c r="J16" s="190"/>
      <c r="K16" s="191"/>
      <c r="L16" s="192"/>
      <c r="M16" s="193"/>
      <c r="N16" s="188"/>
      <c r="O16" s="65">
        <v>0</v>
      </c>
      <c r="P16" s="188"/>
      <c r="Q16" s="65">
        <v>0</v>
      </c>
      <c r="R16" s="188"/>
      <c r="S16" s="65">
        <v>0</v>
      </c>
      <c r="T16" s="188"/>
      <c r="U16" s="73"/>
      <c r="V16" s="188"/>
      <c r="W16" s="73"/>
      <c r="X16" s="194"/>
      <c r="Y16" s="196"/>
      <c r="Z16" s="194"/>
      <c r="AA16" s="74">
        <f t="shared" si="0"/>
        <v>0</v>
      </c>
      <c r="AB16" s="196"/>
      <c r="AC16" s="198"/>
      <c r="AD16" s="154"/>
      <c r="AE16" s="199"/>
      <c r="AF16" s="223"/>
      <c r="AG16" s="225"/>
      <c r="AH16" s="201"/>
      <c r="AI16" s="203"/>
      <c r="AJ16" s="212"/>
      <c r="AK16" s="213"/>
      <c r="AL16" s="215"/>
      <c r="AM16" s="232"/>
      <c r="AN16" s="233"/>
      <c r="AO16" s="215"/>
      <c r="AP16" s="232"/>
      <c r="AQ16" s="233"/>
      <c r="AR16" s="215"/>
      <c r="AS16" s="234"/>
      <c r="AT16" s="215"/>
      <c r="AU16" s="215"/>
      <c r="AV16" s="234"/>
      <c r="AW16" s="154"/>
      <c r="AX16" s="199"/>
      <c r="AY16" s="223"/>
      <c r="AZ16" s="225"/>
      <c r="BA16" s="201"/>
      <c r="BB16" s="203"/>
      <c r="BC16" s="212"/>
      <c r="BD16" s="213"/>
      <c r="BE16" s="215"/>
      <c r="BF16" s="232"/>
      <c r="BG16" s="233"/>
      <c r="BH16" s="215"/>
      <c r="BI16" s="232"/>
      <c r="BJ16" s="233"/>
      <c r="BK16" s="215"/>
      <c r="BL16" s="234"/>
      <c r="BM16" s="215"/>
      <c r="BN16" s="215"/>
      <c r="BO16" s="234"/>
    </row>
    <row r="17" spans="1:67" ht="16.5" customHeight="1">
      <c r="A17" s="183">
        <v>2</v>
      </c>
      <c r="B17" s="150">
        <v>2</v>
      </c>
      <c r="C17" s="172"/>
      <c r="D17" s="302" t="s">
        <v>154</v>
      </c>
      <c r="E17" s="172">
        <v>99</v>
      </c>
      <c r="F17" s="172"/>
      <c r="G17" s="302" t="s">
        <v>72</v>
      </c>
      <c r="H17" s="172"/>
      <c r="I17" s="304">
        <v>2</v>
      </c>
      <c r="J17" s="190" t="str">
        <f>VLOOKUP(I17,$B$13:$G$26,3,0)</f>
        <v>Дрофа Николай</v>
      </c>
      <c r="K17" s="191">
        <f>VLOOKUP(I17,$B$13:$G$26,4,0)</f>
        <v>99</v>
      </c>
      <c r="L17" s="192">
        <f>VLOOKUP(I17,$B$13:$G$26,5,0)</f>
        <v>0</v>
      </c>
      <c r="M17" s="193" t="str">
        <f>VLOOKUP(I17,$B$13:$G$26,6,0)</f>
        <v>Матырский</v>
      </c>
      <c r="N17" s="187">
        <v>1</v>
      </c>
      <c r="O17" s="65">
        <v>5</v>
      </c>
      <c r="P17" s="187">
        <v>4</v>
      </c>
      <c r="Q17" s="65">
        <v>5</v>
      </c>
      <c r="R17" s="187">
        <v>3</v>
      </c>
      <c r="S17" s="65">
        <v>5</v>
      </c>
      <c r="T17" s="187"/>
      <c r="U17" s="73"/>
      <c r="V17" s="187"/>
      <c r="W17" s="73"/>
      <c r="X17" s="187"/>
      <c r="Y17" s="195"/>
      <c r="Z17" s="187"/>
      <c r="AA17" s="74">
        <f t="shared" si="0"/>
        <v>15</v>
      </c>
      <c r="AB17" s="195"/>
      <c r="AC17" s="197">
        <v>1</v>
      </c>
      <c r="AD17" s="154"/>
      <c r="AE17" s="199">
        <v>2</v>
      </c>
      <c r="AF17" s="223" t="str">
        <f>VLOOKUP(AE17,$I$15:$M$22,2,1)</f>
        <v>Дрофа Николай</v>
      </c>
      <c r="AG17" s="225">
        <f>VLOOKUP(AE17,$I$15:$M$22,3,1)</f>
        <v>99</v>
      </c>
      <c r="AH17" s="201">
        <f>VLOOKUP(AE17,$I$15:$M$22,4,1)</f>
        <v>0</v>
      </c>
      <c r="AI17" s="203" t="str">
        <f>VLOOKUP(AE17,$I$15:$M$22,5,1)</f>
        <v>Матырский</v>
      </c>
      <c r="AJ17" s="205"/>
      <c r="AK17" s="206"/>
      <c r="AL17" s="216"/>
      <c r="AM17" s="218"/>
      <c r="AN17" s="219"/>
      <c r="AO17" s="216"/>
      <c r="AP17" s="218"/>
      <c r="AQ17" s="219"/>
      <c r="AR17" s="216"/>
      <c r="AS17" s="234"/>
      <c r="AT17" s="216"/>
      <c r="AU17" s="216"/>
      <c r="AV17" s="234"/>
      <c r="AW17" s="154"/>
      <c r="AX17" s="199">
        <v>4</v>
      </c>
      <c r="AY17" s="223" t="str">
        <f>VLOOKUP(AX17,$I$15:$M$22,2,1)</f>
        <v>Курнаков Даниил</v>
      </c>
      <c r="AZ17" s="225">
        <f>VLOOKUP(AX17,$I$15:$M$22,3,1)</f>
        <v>0</v>
      </c>
      <c r="BA17" s="201">
        <f>VLOOKUP(AX17,$I$15:$M$22,4,1)</f>
        <v>0</v>
      </c>
      <c r="BB17" s="203" t="str">
        <f>VLOOKUP(AX17,$I$15:$M$22,5,1)</f>
        <v>Данков</v>
      </c>
      <c r="BC17" s="205"/>
      <c r="BD17" s="206"/>
      <c r="BE17" s="216"/>
      <c r="BF17" s="218"/>
      <c r="BG17" s="219"/>
      <c r="BH17" s="216"/>
      <c r="BI17" s="218"/>
      <c r="BJ17" s="219"/>
      <c r="BK17" s="216"/>
      <c r="BL17" s="234"/>
      <c r="BM17" s="216"/>
      <c r="BN17" s="216"/>
      <c r="BO17" s="234"/>
    </row>
    <row r="18" spans="1:67" ht="16.5" customHeight="1">
      <c r="A18" s="184"/>
      <c r="B18" s="152"/>
      <c r="C18" s="173"/>
      <c r="D18" s="303"/>
      <c r="E18" s="173"/>
      <c r="F18" s="173"/>
      <c r="G18" s="303"/>
      <c r="H18" s="173"/>
      <c r="I18" s="304"/>
      <c r="J18" s="190"/>
      <c r="K18" s="191"/>
      <c r="L18" s="192"/>
      <c r="M18" s="193"/>
      <c r="N18" s="188"/>
      <c r="O18" s="65">
        <v>10</v>
      </c>
      <c r="P18" s="188"/>
      <c r="Q18" s="65">
        <v>4</v>
      </c>
      <c r="R18" s="188"/>
      <c r="S18" s="65">
        <v>7</v>
      </c>
      <c r="T18" s="188"/>
      <c r="U18" s="73"/>
      <c r="V18" s="188"/>
      <c r="W18" s="73"/>
      <c r="X18" s="194"/>
      <c r="Y18" s="196"/>
      <c r="Z18" s="194"/>
      <c r="AA18" s="74">
        <f t="shared" si="0"/>
        <v>21</v>
      </c>
      <c r="AB18" s="196"/>
      <c r="AC18" s="198"/>
      <c r="AD18" s="155"/>
      <c r="AE18" s="200"/>
      <c r="AF18" s="228"/>
      <c r="AG18" s="229"/>
      <c r="AH18" s="202"/>
      <c r="AI18" s="204"/>
      <c r="AJ18" s="207"/>
      <c r="AK18" s="208"/>
      <c r="AL18" s="217"/>
      <c r="AM18" s="220"/>
      <c r="AN18" s="221"/>
      <c r="AO18" s="217"/>
      <c r="AP18" s="220"/>
      <c r="AQ18" s="221"/>
      <c r="AR18" s="217"/>
      <c r="AS18" s="217"/>
      <c r="AT18" s="217"/>
      <c r="AU18" s="217"/>
      <c r="AV18" s="217"/>
      <c r="AW18" s="155"/>
      <c r="AX18" s="200"/>
      <c r="AY18" s="228"/>
      <c r="AZ18" s="229"/>
      <c r="BA18" s="202"/>
      <c r="BB18" s="204"/>
      <c r="BC18" s="207"/>
      <c r="BD18" s="208"/>
      <c r="BE18" s="217"/>
      <c r="BF18" s="220"/>
      <c r="BG18" s="221"/>
      <c r="BH18" s="217"/>
      <c r="BI18" s="220"/>
      <c r="BJ18" s="221"/>
      <c r="BK18" s="217"/>
      <c r="BL18" s="217"/>
      <c r="BM18" s="217"/>
      <c r="BN18" s="217"/>
      <c r="BO18" s="217"/>
    </row>
    <row r="19" spans="1:67" ht="16.5" customHeight="1">
      <c r="A19" s="183">
        <v>3</v>
      </c>
      <c r="B19" s="150">
        <v>3</v>
      </c>
      <c r="C19" s="172"/>
      <c r="D19" s="302" t="s">
        <v>155</v>
      </c>
      <c r="E19" s="172">
        <v>0</v>
      </c>
      <c r="F19" s="172"/>
      <c r="G19" s="302" t="s">
        <v>90</v>
      </c>
      <c r="H19" s="172"/>
      <c r="I19" s="304">
        <v>3</v>
      </c>
      <c r="J19" s="190" t="str">
        <f>VLOOKUP(I19,$B$13:$G$26,3,0)</f>
        <v>Милованов Ян</v>
      </c>
      <c r="K19" s="191">
        <f>VLOOKUP(I19,$B$13:$G$26,4,0)</f>
        <v>0</v>
      </c>
      <c r="L19" s="192">
        <f>VLOOKUP(I19,$B$13:$G$26,5,0)</f>
        <v>0</v>
      </c>
      <c r="M19" s="193" t="str">
        <f>VLOOKUP(I19,$B$13:$G$26,6,0)</f>
        <v>Усмань окдюсш</v>
      </c>
      <c r="N19" s="187">
        <v>4</v>
      </c>
      <c r="O19" s="65">
        <v>5</v>
      </c>
      <c r="P19" s="187">
        <v>1</v>
      </c>
      <c r="Q19" s="65">
        <v>5</v>
      </c>
      <c r="R19" s="187">
        <v>2</v>
      </c>
      <c r="S19" s="65">
        <v>0</v>
      </c>
      <c r="T19" s="187"/>
      <c r="U19" s="73"/>
      <c r="V19" s="187"/>
      <c r="W19" s="73"/>
      <c r="X19" s="187"/>
      <c r="Y19" s="195"/>
      <c r="Z19" s="187"/>
      <c r="AA19" s="74">
        <f t="shared" si="0"/>
        <v>10</v>
      </c>
      <c r="AB19" s="195"/>
      <c r="AC19" s="197">
        <v>2</v>
      </c>
      <c r="AD19" s="153">
        <v>2</v>
      </c>
      <c r="AE19" s="209">
        <v>3</v>
      </c>
      <c r="AF19" s="222" t="str">
        <f>VLOOKUP(AE19,$I$15:$M$22,2,1)</f>
        <v>Милованов Ян</v>
      </c>
      <c r="AG19" s="224">
        <f>VLOOKUP(AE19,$I$15:$M$22,3,1)</f>
        <v>0</v>
      </c>
      <c r="AH19" s="226">
        <f>VLOOKUP(AE19,$I$15:$M$22,4,1)</f>
        <v>0</v>
      </c>
      <c r="AI19" s="227" t="str">
        <f>VLOOKUP(AE19,$I$15:$M$22,5,1)</f>
        <v>Усмань окдюсш</v>
      </c>
      <c r="AJ19" s="261"/>
      <c r="AK19" s="262"/>
      <c r="AL19" s="258"/>
      <c r="AM19" s="259"/>
      <c r="AN19" s="260"/>
      <c r="AO19" s="258"/>
      <c r="AP19" s="259"/>
      <c r="AQ19" s="260"/>
      <c r="AR19" s="258"/>
      <c r="AS19" s="214"/>
      <c r="AT19" s="258"/>
      <c r="AU19" s="258"/>
      <c r="AV19" s="214"/>
      <c r="AW19" s="153">
        <v>2</v>
      </c>
      <c r="AX19" s="209">
        <v>2</v>
      </c>
      <c r="AY19" s="222" t="str">
        <f>VLOOKUP(AX19,$I$15:$M$22,2,1)</f>
        <v>Дрофа Николай</v>
      </c>
      <c r="AZ19" s="224">
        <f>VLOOKUP(AX19,$I$15:$M$22,3,1)</f>
        <v>99</v>
      </c>
      <c r="BA19" s="226">
        <f>VLOOKUP(AX19,$I$15:$M$22,4,1)</f>
        <v>0</v>
      </c>
      <c r="BB19" s="227" t="str">
        <f>VLOOKUP(AX19,$I$15:$M$22,5,1)</f>
        <v>Матырский</v>
      </c>
      <c r="BC19" s="261"/>
      <c r="BD19" s="262"/>
      <c r="BE19" s="258"/>
      <c r="BF19" s="259"/>
      <c r="BG19" s="260"/>
      <c r="BH19" s="258"/>
      <c r="BI19" s="259"/>
      <c r="BJ19" s="260"/>
      <c r="BK19" s="258"/>
      <c r="BL19" s="214"/>
      <c r="BM19" s="258"/>
      <c r="BN19" s="258"/>
      <c r="BO19" s="214"/>
    </row>
    <row r="20" spans="1:67" ht="16.5" customHeight="1">
      <c r="A20" s="184"/>
      <c r="B20" s="152"/>
      <c r="C20" s="173"/>
      <c r="D20" s="303"/>
      <c r="E20" s="173"/>
      <c r="F20" s="173"/>
      <c r="G20" s="303"/>
      <c r="H20" s="173"/>
      <c r="I20" s="304"/>
      <c r="J20" s="190"/>
      <c r="K20" s="191"/>
      <c r="L20" s="192"/>
      <c r="M20" s="193"/>
      <c r="N20" s="188"/>
      <c r="O20" s="90">
        <v>4</v>
      </c>
      <c r="P20" s="188"/>
      <c r="Q20" s="90">
        <v>4</v>
      </c>
      <c r="R20" s="188"/>
      <c r="S20" s="90">
        <v>0</v>
      </c>
      <c r="T20" s="188"/>
      <c r="U20" s="75"/>
      <c r="V20" s="188"/>
      <c r="W20" s="75"/>
      <c r="X20" s="188"/>
      <c r="Y20" s="301"/>
      <c r="Z20" s="194"/>
      <c r="AA20" s="74">
        <f t="shared" si="0"/>
        <v>8</v>
      </c>
      <c r="AB20" s="196"/>
      <c r="AC20" s="198"/>
      <c r="AD20" s="154"/>
      <c r="AE20" s="199"/>
      <c r="AF20" s="223"/>
      <c r="AG20" s="225"/>
      <c r="AH20" s="201"/>
      <c r="AI20" s="203"/>
      <c r="AJ20" s="248"/>
      <c r="AK20" s="249"/>
      <c r="AL20" s="252"/>
      <c r="AM20" s="254"/>
      <c r="AN20" s="255"/>
      <c r="AO20" s="252"/>
      <c r="AP20" s="254"/>
      <c r="AQ20" s="255"/>
      <c r="AR20" s="252"/>
      <c r="AS20" s="234"/>
      <c r="AT20" s="252"/>
      <c r="AU20" s="252"/>
      <c r="AV20" s="234"/>
      <c r="AW20" s="154"/>
      <c r="AX20" s="199"/>
      <c r="AY20" s="223"/>
      <c r="AZ20" s="225"/>
      <c r="BA20" s="201"/>
      <c r="BB20" s="203"/>
      <c r="BC20" s="248"/>
      <c r="BD20" s="249"/>
      <c r="BE20" s="252"/>
      <c r="BF20" s="254"/>
      <c r="BG20" s="255"/>
      <c r="BH20" s="252"/>
      <c r="BI20" s="254"/>
      <c r="BJ20" s="255"/>
      <c r="BK20" s="252"/>
      <c r="BL20" s="234"/>
      <c r="BM20" s="252"/>
      <c r="BN20" s="252"/>
      <c r="BO20" s="234"/>
    </row>
    <row r="21" spans="1:67" ht="16.5" customHeight="1">
      <c r="A21" s="183">
        <v>4</v>
      </c>
      <c r="B21" s="150">
        <v>4</v>
      </c>
      <c r="C21" s="172"/>
      <c r="D21" s="302" t="s">
        <v>156</v>
      </c>
      <c r="E21" s="172">
        <v>0</v>
      </c>
      <c r="F21" s="172"/>
      <c r="G21" s="302" t="s">
        <v>113</v>
      </c>
      <c r="H21" s="172"/>
      <c r="I21" s="304">
        <v>4</v>
      </c>
      <c r="J21" s="190" t="str">
        <f>VLOOKUP(I21,$B$13:$G$26,3,0)</f>
        <v>Курнаков Даниил</v>
      </c>
      <c r="K21" s="191">
        <f>VLOOKUP(I21,$B$13:$G$26,4,0)</f>
        <v>0</v>
      </c>
      <c r="L21" s="192">
        <f>VLOOKUP(I21,$B$13:$G$26,5,0)</f>
        <v>0</v>
      </c>
      <c r="M21" s="193" t="str">
        <f>VLOOKUP(I21,$B$13:$G$26,6,0)</f>
        <v>Данков</v>
      </c>
      <c r="N21" s="187">
        <v>3</v>
      </c>
      <c r="O21" s="73">
        <v>0</v>
      </c>
      <c r="P21" s="187">
        <v>2</v>
      </c>
      <c r="Q21" s="73">
        <v>0</v>
      </c>
      <c r="R21" s="187">
        <v>1</v>
      </c>
      <c r="S21" s="73">
        <v>3</v>
      </c>
      <c r="T21" s="187"/>
      <c r="U21" s="73"/>
      <c r="V21" s="187"/>
      <c r="W21" s="73"/>
      <c r="X21" s="187"/>
      <c r="Y21" s="195"/>
      <c r="Z21" s="187"/>
      <c r="AA21" s="74">
        <f t="shared" si="0"/>
        <v>3</v>
      </c>
      <c r="AB21" s="195"/>
      <c r="AC21" s="197">
        <v>3</v>
      </c>
      <c r="AD21" s="154"/>
      <c r="AE21" s="199">
        <v>4</v>
      </c>
      <c r="AF21" s="223" t="str">
        <f>VLOOKUP(AE21,$I$15:$M$22,2,1)</f>
        <v>Курнаков Даниил</v>
      </c>
      <c r="AG21" s="225">
        <f>VLOOKUP(AE21,$I$15:$M$22,3,1)</f>
        <v>0</v>
      </c>
      <c r="AH21" s="201">
        <f>VLOOKUP(AE21,$I$15:$M$22,4,1)</f>
        <v>0</v>
      </c>
      <c r="AI21" s="203" t="str">
        <f>VLOOKUP(AE21,$I$15:$M$22,5,1)</f>
        <v>Данков</v>
      </c>
      <c r="AJ21" s="248"/>
      <c r="AK21" s="249"/>
      <c r="AL21" s="252"/>
      <c r="AM21" s="254"/>
      <c r="AN21" s="255"/>
      <c r="AO21" s="252"/>
      <c r="AP21" s="254"/>
      <c r="AQ21" s="255"/>
      <c r="AR21" s="252"/>
      <c r="AS21" s="234"/>
      <c r="AT21" s="252"/>
      <c r="AU21" s="252"/>
      <c r="AV21" s="234"/>
      <c r="AW21" s="154"/>
      <c r="AX21" s="199">
        <v>3</v>
      </c>
      <c r="AY21" s="223" t="str">
        <f>VLOOKUP(AX21,$I$15:$M$22,2,1)</f>
        <v>Милованов Ян</v>
      </c>
      <c r="AZ21" s="225">
        <f>VLOOKUP(AX21,$I$15:$M$22,3,1)</f>
        <v>0</v>
      </c>
      <c r="BA21" s="201">
        <f>VLOOKUP(AX21,$I$15:$M$22,4,1)</f>
        <v>0</v>
      </c>
      <c r="BB21" s="203" t="str">
        <f>VLOOKUP(AX21,$I$15:$M$22,5,1)</f>
        <v>Усмань окдюсш</v>
      </c>
      <c r="BC21" s="248"/>
      <c r="BD21" s="249"/>
      <c r="BE21" s="252"/>
      <c r="BF21" s="254"/>
      <c r="BG21" s="255"/>
      <c r="BH21" s="252"/>
      <c r="BI21" s="254"/>
      <c r="BJ21" s="255"/>
      <c r="BK21" s="252"/>
      <c r="BL21" s="234"/>
      <c r="BM21" s="252"/>
      <c r="BN21" s="252"/>
      <c r="BO21" s="234"/>
    </row>
    <row r="22" spans="1:67" ht="16.5" customHeight="1">
      <c r="A22" s="184"/>
      <c r="B22" s="152"/>
      <c r="C22" s="173"/>
      <c r="D22" s="303"/>
      <c r="E22" s="173"/>
      <c r="F22" s="173"/>
      <c r="G22" s="303"/>
      <c r="H22" s="173"/>
      <c r="I22" s="304"/>
      <c r="J22" s="190"/>
      <c r="K22" s="191"/>
      <c r="L22" s="192"/>
      <c r="M22" s="193"/>
      <c r="N22" s="194"/>
      <c r="O22" s="73">
        <v>0</v>
      </c>
      <c r="P22" s="194"/>
      <c r="Q22" s="73">
        <v>3</v>
      </c>
      <c r="R22" s="194"/>
      <c r="S22" s="73">
        <v>4</v>
      </c>
      <c r="T22" s="194"/>
      <c r="U22" s="73"/>
      <c r="V22" s="194"/>
      <c r="W22" s="73"/>
      <c r="X22" s="194"/>
      <c r="Y22" s="196"/>
      <c r="Z22" s="194"/>
      <c r="AA22" s="74">
        <f t="shared" si="0"/>
        <v>7</v>
      </c>
      <c r="AB22" s="196"/>
      <c r="AC22" s="198"/>
      <c r="AD22" s="155"/>
      <c r="AE22" s="200"/>
      <c r="AF22" s="228"/>
      <c r="AG22" s="229"/>
      <c r="AH22" s="202"/>
      <c r="AI22" s="204"/>
      <c r="AJ22" s="250"/>
      <c r="AK22" s="251"/>
      <c r="AL22" s="253"/>
      <c r="AM22" s="256"/>
      <c r="AN22" s="257"/>
      <c r="AO22" s="253"/>
      <c r="AP22" s="256"/>
      <c r="AQ22" s="257"/>
      <c r="AR22" s="253"/>
      <c r="AS22" s="217"/>
      <c r="AT22" s="253"/>
      <c r="AU22" s="253"/>
      <c r="AV22" s="217"/>
      <c r="AW22" s="155"/>
      <c r="AX22" s="200"/>
      <c r="AY22" s="228"/>
      <c r="AZ22" s="229"/>
      <c r="BA22" s="202"/>
      <c r="BB22" s="204"/>
      <c r="BC22" s="250"/>
      <c r="BD22" s="251"/>
      <c r="BE22" s="253"/>
      <c r="BF22" s="256"/>
      <c r="BG22" s="257"/>
      <c r="BH22" s="253"/>
      <c r="BI22" s="256"/>
      <c r="BJ22" s="257"/>
      <c r="BK22" s="253"/>
      <c r="BL22" s="217"/>
      <c r="BM22" s="253"/>
      <c r="BN22" s="253"/>
      <c r="BO22" s="217"/>
    </row>
    <row r="23" spans="1:67" ht="16.5" customHeight="1">
      <c r="A23" s="29"/>
      <c r="B23" s="31"/>
      <c r="C23" s="31"/>
      <c r="D23" s="44"/>
      <c r="E23" s="31"/>
      <c r="F23" s="31"/>
      <c r="G23" s="44"/>
      <c r="H23" s="31"/>
      <c r="I23" s="29"/>
      <c r="J23" s="45"/>
      <c r="K23" s="31"/>
      <c r="L23" s="31"/>
      <c r="M23" s="93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50"/>
      <c r="AE23" s="83"/>
      <c r="AF23" s="83"/>
      <c r="AG23" s="83"/>
      <c r="AH23" s="83"/>
      <c r="AI23" s="83"/>
      <c r="AJ23" s="83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6.5" customHeight="1">
      <c r="A24" s="49"/>
      <c r="B24" s="49"/>
      <c r="C24" s="49"/>
      <c r="D24" s="49"/>
      <c r="E24" s="49"/>
      <c r="F24" s="49"/>
      <c r="G24" s="49"/>
      <c r="H24" s="4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277" t="s">
        <v>125</v>
      </c>
      <c r="AF24" s="277"/>
      <c r="AG24" s="277"/>
      <c r="AH24" s="277"/>
      <c r="AI24" s="277"/>
      <c r="AJ24" s="277"/>
      <c r="AK24" s="50"/>
      <c r="AL24" s="50"/>
      <c r="AM24" s="50"/>
      <c r="AN24" s="123" t="s">
        <v>126</v>
      </c>
      <c r="AO24" s="123"/>
      <c r="AP24" s="123"/>
      <c r="AQ24" s="123"/>
      <c r="AR24" s="123"/>
      <c r="AS24" s="123"/>
      <c r="AT24" s="123"/>
      <c r="AU24" s="123"/>
      <c r="AV24" s="123"/>
      <c r="AW24" s="3"/>
      <c r="AX24" s="277" t="s">
        <v>125</v>
      </c>
      <c r="AY24" s="277"/>
      <c r="AZ24" s="277"/>
      <c r="BA24" s="277"/>
      <c r="BB24" s="277"/>
      <c r="BC24" s="277"/>
      <c r="BD24" s="3"/>
      <c r="BE24" s="3"/>
      <c r="BF24" s="3"/>
      <c r="BG24" s="276" t="s">
        <v>126</v>
      </c>
      <c r="BH24" s="276"/>
      <c r="BI24" s="276"/>
      <c r="BJ24" s="276"/>
      <c r="BK24" s="276"/>
      <c r="BL24" s="276"/>
      <c r="BM24" s="276"/>
      <c r="BN24" s="276"/>
      <c r="BO24" s="276"/>
    </row>
    <row r="25" spans="1:67" ht="12" customHeight="1">
      <c r="A25" s="280" t="s">
        <v>54</v>
      </c>
      <c r="B25" s="280"/>
      <c r="C25" s="280"/>
      <c r="D25" s="280"/>
      <c r="E25" s="280" t="s">
        <v>55</v>
      </c>
      <c r="F25" s="280"/>
      <c r="G25" s="280"/>
      <c r="H25" s="280"/>
      <c r="I25" s="50"/>
      <c r="J25" s="276" t="s">
        <v>150</v>
      </c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3"/>
      <c r="AD25" s="50"/>
      <c r="AE25" s="277"/>
      <c r="AF25" s="277"/>
      <c r="AG25" s="277"/>
      <c r="AH25" s="277"/>
      <c r="AI25" s="277"/>
      <c r="AJ25" s="277"/>
      <c r="AK25" s="50"/>
      <c r="AL25" s="50"/>
      <c r="AM25" s="50"/>
      <c r="AN25" s="123"/>
      <c r="AO25" s="123"/>
      <c r="AP25" s="123"/>
      <c r="AQ25" s="123"/>
      <c r="AR25" s="123"/>
      <c r="AS25" s="123"/>
      <c r="AT25" s="123"/>
      <c r="AU25" s="123"/>
      <c r="AV25" s="123"/>
      <c r="AW25" s="3"/>
      <c r="AX25" s="277"/>
      <c r="AY25" s="277"/>
      <c r="AZ25" s="277"/>
      <c r="BA25" s="277"/>
      <c r="BB25" s="277"/>
      <c r="BC25" s="277"/>
      <c r="BD25" s="50"/>
      <c r="BE25" s="50"/>
      <c r="BF25" s="50"/>
      <c r="BG25" s="276"/>
      <c r="BH25" s="276"/>
      <c r="BI25" s="276"/>
      <c r="BJ25" s="276"/>
      <c r="BK25" s="276"/>
      <c r="BL25" s="276"/>
      <c r="BM25" s="276"/>
      <c r="BN25" s="276"/>
      <c r="BO25" s="276"/>
    </row>
    <row r="26" spans="1:67" ht="12" customHeight="1">
      <c r="A26" s="8"/>
      <c r="B26" s="8"/>
      <c r="C26" s="8"/>
      <c r="D26" s="8"/>
      <c r="E26" s="8"/>
      <c r="F26" s="8"/>
      <c r="G26" s="8"/>
      <c r="H26" s="8"/>
      <c r="I26" s="50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3"/>
      <c r="AD26" s="3"/>
      <c r="AE26" s="276" t="s">
        <v>128</v>
      </c>
      <c r="AF26" s="276"/>
      <c r="AG26" s="276"/>
      <c r="AH26" s="276"/>
      <c r="AI26" s="276"/>
      <c r="AJ26" s="276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276" t="s">
        <v>128</v>
      </c>
      <c r="AY26" s="276"/>
      <c r="AZ26" s="276"/>
      <c r="BA26" s="276"/>
      <c r="BB26" s="276"/>
      <c r="BC26" s="276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</row>
    <row r="27" spans="1:67" ht="12" customHeight="1">
      <c r="A27" s="280" t="s">
        <v>57</v>
      </c>
      <c r="B27" s="280"/>
      <c r="C27" s="280"/>
      <c r="D27" s="280"/>
      <c r="E27" s="8"/>
      <c r="F27" s="8"/>
      <c r="G27" s="8"/>
      <c r="H27" s="8"/>
      <c r="I27" s="3"/>
      <c r="J27" s="64"/>
      <c r="K27" s="64"/>
      <c r="L27" s="64"/>
      <c r="M27" s="64"/>
      <c r="N27" s="64"/>
      <c r="O27" s="6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276"/>
      <c r="AF27" s="276"/>
      <c r="AG27" s="276"/>
      <c r="AH27" s="276"/>
      <c r="AI27" s="276"/>
      <c r="AJ27" s="276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276"/>
      <c r="AY27" s="276"/>
      <c r="AZ27" s="276"/>
      <c r="BA27" s="276"/>
      <c r="BB27" s="276"/>
      <c r="BC27" s="276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12" customHeight="1">
      <c r="A28" s="49"/>
      <c r="B28" s="49"/>
      <c r="C28" s="49"/>
      <c r="D28" s="49"/>
      <c r="E28" s="49"/>
      <c r="F28" s="49"/>
      <c r="G28" s="49"/>
      <c r="H28" s="49"/>
      <c r="I28" s="3"/>
      <c r="J28" s="276" t="s">
        <v>151</v>
      </c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3"/>
    </row>
    <row r="29" spans="1:67" ht="12" customHeight="1">
      <c r="A29" s="49"/>
      <c r="B29" s="49"/>
      <c r="C29" s="49"/>
      <c r="D29" s="49"/>
      <c r="E29" s="49"/>
      <c r="F29" s="49"/>
      <c r="G29" s="49"/>
      <c r="H29" s="49"/>
      <c r="I29" s="3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3"/>
    </row>
    <row r="30" spans="1:67" ht="12" customHeight="1">
      <c r="A30" s="49"/>
      <c r="B30" s="49"/>
      <c r="C30" s="49"/>
      <c r="D30" s="49"/>
      <c r="E30" s="49"/>
      <c r="F30" s="49"/>
      <c r="G30" s="49"/>
      <c r="H30" s="4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67" ht="12" customHeight="1">
      <c r="A31" s="49"/>
      <c r="B31" s="49"/>
      <c r="C31" s="49"/>
      <c r="D31" s="49"/>
      <c r="E31" s="49"/>
      <c r="F31" s="49"/>
      <c r="G31" s="49"/>
      <c r="H31" s="4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</row>
    <row r="32" spans="1:67" ht="15" customHeight="1">
      <c r="A32" s="49"/>
      <c r="B32" s="49"/>
      <c r="C32" s="49"/>
      <c r="D32" s="49"/>
      <c r="E32" s="49"/>
      <c r="F32" s="49"/>
      <c r="G32" s="49"/>
      <c r="H32" s="49"/>
      <c r="AD32" s="110" t="s">
        <v>1</v>
      </c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</row>
    <row r="33" spans="1:48" ht="15" customHeight="1">
      <c r="A33" s="60"/>
      <c r="B33" s="60"/>
      <c r="C33" s="60"/>
      <c r="D33" s="60"/>
      <c r="E33" s="60"/>
      <c r="F33" s="60"/>
      <c r="G33" s="60"/>
      <c r="H33" s="60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</row>
    <row r="34" spans="1:48" ht="15" customHeight="1">
      <c r="A34" s="60"/>
      <c r="B34" s="60"/>
      <c r="C34" s="60"/>
      <c r="D34" s="60"/>
      <c r="E34" s="60"/>
      <c r="F34" s="60"/>
      <c r="G34" s="60"/>
      <c r="H34" s="60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</row>
    <row r="35" spans="1:48" ht="12" customHeight="1">
      <c r="A35" s="60"/>
      <c r="B35" s="60"/>
      <c r="C35" s="60"/>
      <c r="D35" s="60"/>
      <c r="E35" s="60"/>
      <c r="F35" s="60"/>
      <c r="G35" s="60"/>
      <c r="H35" s="60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8" customHeight="1">
      <c r="A36" s="60"/>
      <c r="B36" s="60"/>
      <c r="C36" s="60"/>
      <c r="D36" s="60"/>
      <c r="E36" s="60"/>
      <c r="F36" s="60"/>
      <c r="G36" s="60"/>
      <c r="H36" s="60"/>
      <c r="AD36" s="108" t="s">
        <v>115</v>
      </c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</row>
    <row r="37" spans="1:48" ht="16.5" customHeight="1">
      <c r="A37" s="60"/>
      <c r="B37" s="60"/>
      <c r="C37" s="60"/>
      <c r="D37" s="60"/>
      <c r="E37" s="60"/>
      <c r="F37" s="60"/>
      <c r="G37" s="60"/>
      <c r="H37" s="60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</row>
    <row r="38" spans="1:48" ht="17.25" customHeight="1">
      <c r="A38" s="60"/>
      <c r="B38" s="60"/>
      <c r="C38" s="60"/>
      <c r="D38" s="60"/>
      <c r="E38" s="60"/>
      <c r="F38" s="60"/>
      <c r="G38" s="60"/>
      <c r="H38" s="60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</row>
    <row r="39" spans="1:48" ht="6.75" customHeight="1">
      <c r="A39" s="60"/>
      <c r="B39" s="60"/>
      <c r="C39" s="60"/>
      <c r="D39" s="60"/>
      <c r="E39" s="60"/>
      <c r="F39" s="60"/>
      <c r="G39" s="60"/>
      <c r="H39" s="60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8" customHeight="1">
      <c r="A40" s="60"/>
      <c r="B40" s="60"/>
      <c r="C40" s="60"/>
      <c r="D40" s="60"/>
      <c r="E40" s="60"/>
      <c r="F40" s="60"/>
      <c r="G40" s="60"/>
      <c r="H40" s="60"/>
      <c r="AD40" s="3"/>
      <c r="AE40" s="3"/>
      <c r="AF40" s="11" t="str">
        <f>$E$9</f>
        <v>Вес 24 кг.</v>
      </c>
      <c r="AG40" s="70"/>
      <c r="AH40" s="70"/>
      <c r="AI40" s="127" t="s">
        <v>130</v>
      </c>
      <c r="AJ40" s="127"/>
      <c r="AK40" s="127"/>
      <c r="AL40" s="3"/>
      <c r="AM40" s="121"/>
      <c r="AN40" s="121"/>
      <c r="AO40" s="121"/>
      <c r="AP40" s="121"/>
      <c r="AQ40" s="121"/>
      <c r="AR40" s="121"/>
      <c r="AS40" s="3"/>
      <c r="AT40" s="121" t="s">
        <v>117</v>
      </c>
      <c r="AU40" s="121"/>
      <c r="AV40" s="71" t="str">
        <f>$AV$10</f>
        <v>A</v>
      </c>
    </row>
    <row r="41" spans="1:48" ht="15" customHeight="1">
      <c r="A41" s="60"/>
      <c r="B41" s="60"/>
      <c r="C41" s="60"/>
      <c r="D41" s="60"/>
      <c r="E41" s="60"/>
      <c r="F41" s="60"/>
      <c r="G41" s="60"/>
      <c r="H41" s="60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2.75" customHeight="1">
      <c r="A42" s="60"/>
      <c r="B42" s="60"/>
      <c r="C42" s="60"/>
      <c r="D42" s="60"/>
      <c r="E42" s="60"/>
      <c r="F42" s="60"/>
      <c r="G42" s="60"/>
      <c r="H42" s="60"/>
      <c r="AD42" s="159" t="s">
        <v>38</v>
      </c>
      <c r="AE42" s="124" t="s">
        <v>24</v>
      </c>
      <c r="AF42" s="162" t="s">
        <v>25</v>
      </c>
      <c r="AG42" s="141" t="s">
        <v>120</v>
      </c>
      <c r="AH42" s="124" t="s">
        <v>108</v>
      </c>
      <c r="AI42" s="128" t="s">
        <v>27</v>
      </c>
      <c r="AJ42" s="165" t="s">
        <v>39</v>
      </c>
      <c r="AK42" s="166"/>
      <c r="AL42" s="166"/>
      <c r="AM42" s="166"/>
      <c r="AN42" s="166"/>
      <c r="AO42" s="166"/>
      <c r="AP42" s="166"/>
      <c r="AQ42" s="166"/>
      <c r="AR42" s="167"/>
      <c r="AS42" s="124" t="s">
        <v>40</v>
      </c>
      <c r="AT42" s="124" t="s">
        <v>41</v>
      </c>
      <c r="AU42" s="124" t="s">
        <v>42</v>
      </c>
      <c r="AV42" s="156" t="s">
        <v>43</v>
      </c>
    </row>
    <row r="43" spans="1:48" ht="15" customHeight="1">
      <c r="A43" s="60"/>
      <c r="B43" s="60"/>
      <c r="C43" s="60"/>
      <c r="D43" s="60"/>
      <c r="E43" s="60"/>
      <c r="F43" s="60"/>
      <c r="G43" s="60"/>
      <c r="H43" s="60"/>
      <c r="AD43" s="160"/>
      <c r="AE43" s="125"/>
      <c r="AF43" s="163"/>
      <c r="AG43" s="142"/>
      <c r="AH43" s="125"/>
      <c r="AI43" s="129"/>
      <c r="AJ43" s="168"/>
      <c r="AK43" s="169"/>
      <c r="AL43" s="169"/>
      <c r="AM43" s="169"/>
      <c r="AN43" s="169"/>
      <c r="AO43" s="169"/>
      <c r="AP43" s="169"/>
      <c r="AQ43" s="169"/>
      <c r="AR43" s="170"/>
      <c r="AS43" s="125"/>
      <c r="AT43" s="125"/>
      <c r="AU43" s="125"/>
      <c r="AV43" s="157"/>
    </row>
    <row r="44" spans="1:48" ht="19.5" customHeight="1">
      <c r="A44" s="60"/>
      <c r="B44" s="60"/>
      <c r="C44" s="60"/>
      <c r="D44" s="60"/>
      <c r="E44" s="60"/>
      <c r="F44" s="60"/>
      <c r="G44" s="60"/>
      <c r="H44" s="60"/>
      <c r="AD44" s="161"/>
      <c r="AE44" s="126"/>
      <c r="AF44" s="164"/>
      <c r="AG44" s="143"/>
      <c r="AH44" s="126"/>
      <c r="AI44" s="130"/>
      <c r="AJ44" s="14">
        <v>1</v>
      </c>
      <c r="AK44" s="15">
        <v>2</v>
      </c>
      <c r="AL44" s="16" t="s">
        <v>48</v>
      </c>
      <c r="AM44" s="15">
        <v>3</v>
      </c>
      <c r="AN44" s="15">
        <v>4</v>
      </c>
      <c r="AO44" s="16" t="s">
        <v>49</v>
      </c>
      <c r="AP44" s="15">
        <v>5</v>
      </c>
      <c r="AQ44" s="15">
        <v>6</v>
      </c>
      <c r="AR44" s="16" t="s">
        <v>50</v>
      </c>
      <c r="AS44" s="126"/>
      <c r="AT44" s="126"/>
      <c r="AU44" s="126"/>
      <c r="AV44" s="158"/>
    </row>
    <row r="45" spans="1:48" ht="15" customHeight="1">
      <c r="A45" s="60"/>
      <c r="B45" s="60"/>
      <c r="C45" s="60"/>
      <c r="D45" s="60"/>
      <c r="E45" s="60"/>
      <c r="F45" s="60"/>
      <c r="G45" s="60"/>
      <c r="H45" s="60"/>
      <c r="AD45" s="153">
        <v>1</v>
      </c>
      <c r="AE45" s="209">
        <v>1</v>
      </c>
      <c r="AF45" s="222" t="str">
        <f>VLOOKUP(AE45,$I$15:$M$22,2,1)</f>
        <v>Щегольков Егор</v>
      </c>
      <c r="AG45" s="224">
        <f>VLOOKUP(AE45,$I$15:$M$22,3,1)</f>
        <v>99</v>
      </c>
      <c r="AH45" s="226">
        <f>VLOOKUP(AE45,$I$15:$M$22,4,1)</f>
        <v>0</v>
      </c>
      <c r="AI45" s="227" t="str">
        <f>VLOOKUP(AE45,$I$15:$M$22,5,1)</f>
        <v>Борино окдюсш</v>
      </c>
      <c r="AJ45" s="210"/>
      <c r="AK45" s="211"/>
      <c r="AL45" s="214"/>
      <c r="AM45" s="230"/>
      <c r="AN45" s="231"/>
      <c r="AO45" s="214"/>
      <c r="AP45" s="230"/>
      <c r="AQ45" s="231"/>
      <c r="AR45" s="214"/>
      <c r="AS45" s="214"/>
      <c r="AT45" s="214"/>
      <c r="AU45" s="214"/>
      <c r="AV45" s="214"/>
    </row>
    <row r="46" spans="1:48" ht="19.5" customHeight="1">
      <c r="A46" s="60"/>
      <c r="B46" s="60"/>
      <c r="C46" s="60"/>
      <c r="D46" s="60"/>
      <c r="E46" s="60"/>
      <c r="F46" s="60"/>
      <c r="G46" s="60"/>
      <c r="H46" s="60"/>
      <c r="AD46" s="154"/>
      <c r="AE46" s="199"/>
      <c r="AF46" s="223"/>
      <c r="AG46" s="225"/>
      <c r="AH46" s="201"/>
      <c r="AI46" s="203"/>
      <c r="AJ46" s="212"/>
      <c r="AK46" s="213"/>
      <c r="AL46" s="215"/>
      <c r="AM46" s="232"/>
      <c r="AN46" s="233"/>
      <c r="AO46" s="215"/>
      <c r="AP46" s="232"/>
      <c r="AQ46" s="233"/>
      <c r="AR46" s="215"/>
      <c r="AS46" s="234"/>
      <c r="AT46" s="215"/>
      <c r="AU46" s="215"/>
      <c r="AV46" s="234"/>
    </row>
    <row r="47" spans="1:48" ht="16.5" customHeight="1">
      <c r="A47" s="60"/>
      <c r="B47" s="60"/>
      <c r="C47" s="60"/>
      <c r="D47" s="60"/>
      <c r="E47" s="60"/>
      <c r="F47" s="60"/>
      <c r="G47" s="60"/>
      <c r="H47" s="60"/>
      <c r="AD47" s="154"/>
      <c r="AE47" s="199">
        <v>3</v>
      </c>
      <c r="AF47" s="223" t="str">
        <f>VLOOKUP(AE47,$I$15:$M$22,2,1)</f>
        <v>Милованов Ян</v>
      </c>
      <c r="AG47" s="225">
        <f>VLOOKUP(AE47,$I$15:$M$22,3,1)</f>
        <v>0</v>
      </c>
      <c r="AH47" s="201">
        <f>VLOOKUP(AE47,$I$15:$M$22,4,1)</f>
        <v>0</v>
      </c>
      <c r="AI47" s="203" t="str">
        <f>VLOOKUP(AE47,$I$15:$M$22,5,1)</f>
        <v>Усмань окдюсш</v>
      </c>
      <c r="AJ47" s="205"/>
      <c r="AK47" s="206"/>
      <c r="AL47" s="216"/>
      <c r="AM47" s="218"/>
      <c r="AN47" s="219"/>
      <c r="AO47" s="216"/>
      <c r="AP47" s="218"/>
      <c r="AQ47" s="219"/>
      <c r="AR47" s="216"/>
      <c r="AS47" s="234"/>
      <c r="AT47" s="216"/>
      <c r="AU47" s="216"/>
      <c r="AV47" s="234"/>
    </row>
    <row r="48" spans="1:48" ht="16.5" customHeight="1">
      <c r="A48" s="60"/>
      <c r="B48" s="60"/>
      <c r="C48" s="60"/>
      <c r="D48" s="60"/>
      <c r="E48" s="60"/>
      <c r="F48" s="60"/>
      <c r="G48" s="60"/>
      <c r="H48" s="60"/>
      <c r="AD48" s="155"/>
      <c r="AE48" s="200"/>
      <c r="AF48" s="228"/>
      <c r="AG48" s="229"/>
      <c r="AH48" s="202"/>
      <c r="AI48" s="204"/>
      <c r="AJ48" s="207"/>
      <c r="AK48" s="208"/>
      <c r="AL48" s="217"/>
      <c r="AM48" s="220"/>
      <c r="AN48" s="221"/>
      <c r="AO48" s="217"/>
      <c r="AP48" s="220"/>
      <c r="AQ48" s="221"/>
      <c r="AR48" s="217"/>
      <c r="AS48" s="217"/>
      <c r="AT48" s="217"/>
      <c r="AU48" s="217"/>
      <c r="AV48" s="217"/>
    </row>
    <row r="49" spans="1:48" ht="16.5" customHeight="1">
      <c r="A49" s="60"/>
      <c r="B49" s="60"/>
      <c r="C49" s="60"/>
      <c r="D49" s="60"/>
      <c r="E49" s="60"/>
      <c r="F49" s="60"/>
      <c r="G49" s="60"/>
      <c r="H49" s="60"/>
      <c r="AD49" s="153">
        <v>2</v>
      </c>
      <c r="AE49" s="209">
        <v>2</v>
      </c>
      <c r="AF49" s="222" t="str">
        <f>VLOOKUP(AE49,$I$15:$M$22,2,1)</f>
        <v>Дрофа Николай</v>
      </c>
      <c r="AG49" s="224">
        <f>VLOOKUP(AE49,$I$15:$M$22,3,1)</f>
        <v>99</v>
      </c>
      <c r="AH49" s="226">
        <f>VLOOKUP(AE49,$I$15:$M$22,4,1)</f>
        <v>0</v>
      </c>
      <c r="AI49" s="227" t="str">
        <f>VLOOKUP(AE49,$I$15:$M$22,5,1)</f>
        <v>Матырский</v>
      </c>
      <c r="AJ49" s="261"/>
      <c r="AK49" s="262"/>
      <c r="AL49" s="258"/>
      <c r="AM49" s="259"/>
      <c r="AN49" s="260"/>
      <c r="AO49" s="258"/>
      <c r="AP49" s="259"/>
      <c r="AQ49" s="260"/>
      <c r="AR49" s="258"/>
      <c r="AS49" s="214"/>
      <c r="AT49" s="258"/>
      <c r="AU49" s="258"/>
      <c r="AV49" s="214"/>
    </row>
    <row r="50" spans="1:48" ht="16.5" customHeight="1">
      <c r="A50" s="60"/>
      <c r="B50" s="60"/>
      <c r="C50" s="60"/>
      <c r="D50" s="60"/>
      <c r="E50" s="60"/>
      <c r="F50" s="60"/>
      <c r="G50" s="60"/>
      <c r="H50" s="60"/>
      <c r="AD50" s="154"/>
      <c r="AE50" s="199"/>
      <c r="AF50" s="223"/>
      <c r="AG50" s="225"/>
      <c r="AH50" s="201"/>
      <c r="AI50" s="203"/>
      <c r="AJ50" s="248"/>
      <c r="AK50" s="249"/>
      <c r="AL50" s="252"/>
      <c r="AM50" s="254"/>
      <c r="AN50" s="255"/>
      <c r="AO50" s="252"/>
      <c r="AP50" s="254"/>
      <c r="AQ50" s="255"/>
      <c r="AR50" s="252"/>
      <c r="AS50" s="234"/>
      <c r="AT50" s="252"/>
      <c r="AU50" s="252"/>
      <c r="AV50" s="234"/>
    </row>
    <row r="51" spans="1:48" ht="16.5" customHeight="1">
      <c r="A51" s="60"/>
      <c r="B51" s="60"/>
      <c r="C51" s="60"/>
      <c r="D51" s="60"/>
      <c r="E51" s="60"/>
      <c r="F51" s="60"/>
      <c r="G51" s="60"/>
      <c r="H51" s="60"/>
      <c r="AD51" s="154"/>
      <c r="AE51" s="199">
        <v>4</v>
      </c>
      <c r="AF51" s="223" t="str">
        <f>VLOOKUP(AE51,$I$15:$M$22,2,1)</f>
        <v>Курнаков Даниил</v>
      </c>
      <c r="AG51" s="225">
        <f>VLOOKUP(AE51,$I$15:$M$22,3,1)</f>
        <v>0</v>
      </c>
      <c r="AH51" s="201">
        <f>VLOOKUP(AE51,$I$15:$M$22,4,1)</f>
        <v>0</v>
      </c>
      <c r="AI51" s="203" t="str">
        <f>VLOOKUP(AE51,$I$15:$M$22,5,1)</f>
        <v>Данков</v>
      </c>
      <c r="AJ51" s="248"/>
      <c r="AK51" s="249"/>
      <c r="AL51" s="252"/>
      <c r="AM51" s="254"/>
      <c r="AN51" s="255"/>
      <c r="AO51" s="252"/>
      <c r="AP51" s="254"/>
      <c r="AQ51" s="255"/>
      <c r="AR51" s="252"/>
      <c r="AS51" s="234"/>
      <c r="AT51" s="252"/>
      <c r="AU51" s="252"/>
      <c r="AV51" s="234"/>
    </row>
    <row r="52" spans="1:48" ht="16.5" customHeight="1">
      <c r="A52" s="60"/>
      <c r="B52" s="60"/>
      <c r="C52" s="60"/>
      <c r="D52" s="60"/>
      <c r="E52" s="60"/>
      <c r="F52" s="60"/>
      <c r="G52" s="60"/>
      <c r="H52" s="60"/>
      <c r="AD52" s="155"/>
      <c r="AE52" s="200"/>
      <c r="AF52" s="228"/>
      <c r="AG52" s="229"/>
      <c r="AH52" s="202"/>
      <c r="AI52" s="204"/>
      <c r="AJ52" s="250"/>
      <c r="AK52" s="251"/>
      <c r="AL52" s="253"/>
      <c r="AM52" s="256"/>
      <c r="AN52" s="257"/>
      <c r="AO52" s="253"/>
      <c r="AP52" s="256"/>
      <c r="AQ52" s="257"/>
      <c r="AR52" s="253"/>
      <c r="AS52" s="217"/>
      <c r="AT52" s="253"/>
      <c r="AU52" s="253"/>
      <c r="AV52" s="217"/>
    </row>
    <row r="53" spans="1:48" ht="16.5" customHeight="1">
      <c r="A53" s="60"/>
      <c r="B53" s="60"/>
      <c r="C53" s="60"/>
      <c r="D53" s="60"/>
      <c r="E53" s="60"/>
      <c r="F53" s="60"/>
      <c r="G53" s="60"/>
      <c r="H53" s="60"/>
      <c r="AD53" s="50"/>
      <c r="AE53" s="83"/>
      <c r="AF53" s="83"/>
      <c r="AG53" s="83"/>
      <c r="AH53" s="83"/>
      <c r="AI53" s="83"/>
      <c r="AJ53" s="83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</row>
    <row r="54" spans="1:48" ht="16.5" customHeight="1">
      <c r="A54" s="60"/>
      <c r="B54" s="60"/>
      <c r="C54" s="60"/>
      <c r="D54" s="60"/>
      <c r="E54" s="60"/>
      <c r="F54" s="60"/>
      <c r="G54" s="60"/>
      <c r="H54" s="60"/>
      <c r="AD54" s="50"/>
      <c r="AE54" s="277" t="s">
        <v>125</v>
      </c>
      <c r="AF54" s="277"/>
      <c r="AG54" s="277"/>
      <c r="AH54" s="277"/>
      <c r="AI54" s="277"/>
      <c r="AJ54" s="277"/>
      <c r="AK54" s="50"/>
      <c r="AL54" s="50"/>
      <c r="AM54" s="50"/>
      <c r="AN54" s="123" t="s">
        <v>126</v>
      </c>
      <c r="AO54" s="123"/>
      <c r="AP54" s="123"/>
      <c r="AQ54" s="123"/>
      <c r="AR54" s="123"/>
      <c r="AS54" s="123"/>
      <c r="AT54" s="123"/>
      <c r="AU54" s="123"/>
      <c r="AV54" s="123"/>
    </row>
    <row r="55" spans="1:48" ht="16.5" customHeight="1">
      <c r="A55" s="60"/>
      <c r="B55" s="60"/>
      <c r="C55" s="60"/>
      <c r="D55" s="60"/>
      <c r="E55" s="60"/>
      <c r="F55" s="60"/>
      <c r="G55" s="60"/>
      <c r="H55" s="60"/>
      <c r="AD55" s="50"/>
      <c r="AE55" s="277"/>
      <c r="AF55" s="277"/>
      <c r="AG55" s="277"/>
      <c r="AH55" s="277"/>
      <c r="AI55" s="277"/>
      <c r="AJ55" s="277"/>
      <c r="AK55" s="50"/>
      <c r="AL55" s="50"/>
      <c r="AM55" s="50"/>
      <c r="AN55" s="123"/>
      <c r="AO55" s="123"/>
      <c r="AP55" s="123"/>
      <c r="AQ55" s="123"/>
      <c r="AR55" s="123"/>
      <c r="AS55" s="123"/>
      <c r="AT55" s="123"/>
      <c r="AU55" s="123"/>
      <c r="AV55" s="123"/>
    </row>
    <row r="56" spans="1:48" ht="16.5" customHeight="1">
      <c r="A56" s="60"/>
      <c r="B56" s="60"/>
      <c r="C56" s="60"/>
      <c r="D56" s="60"/>
      <c r="E56" s="60"/>
      <c r="F56" s="60"/>
      <c r="G56" s="60"/>
      <c r="H56" s="60"/>
      <c r="AD56" s="3"/>
      <c r="AE56" s="276" t="s">
        <v>128</v>
      </c>
      <c r="AF56" s="276"/>
      <c r="AG56" s="276"/>
      <c r="AH56" s="276"/>
      <c r="AI56" s="276"/>
      <c r="AJ56" s="276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12" customHeight="1">
      <c r="A57" s="60"/>
      <c r="B57" s="60"/>
      <c r="C57" s="60"/>
      <c r="D57" s="60"/>
      <c r="E57" s="60"/>
      <c r="F57" s="60"/>
      <c r="G57" s="60"/>
      <c r="H57" s="60"/>
      <c r="AD57" s="3"/>
      <c r="AE57" s="276"/>
      <c r="AF57" s="276"/>
      <c r="AG57" s="276"/>
      <c r="AH57" s="276"/>
      <c r="AI57" s="276"/>
      <c r="AJ57" s="276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ht="12" customHeight="1">
      <c r="A58" s="60"/>
      <c r="B58" s="60"/>
      <c r="C58" s="60"/>
      <c r="D58" s="60"/>
      <c r="E58" s="60"/>
      <c r="F58" s="60"/>
      <c r="G58" s="60"/>
      <c r="H58" s="60"/>
    </row>
    <row r="59" spans="1:48" ht="12" customHeight="1">
      <c r="A59" s="60"/>
      <c r="B59" s="60"/>
      <c r="C59" s="60"/>
      <c r="D59" s="60"/>
      <c r="E59" s="60"/>
      <c r="F59" s="60"/>
      <c r="G59" s="60"/>
      <c r="H59" s="60"/>
    </row>
    <row r="60" spans="1:48" ht="12" customHeight="1">
      <c r="A60" s="60"/>
      <c r="B60" s="60"/>
      <c r="C60" s="60"/>
      <c r="D60" s="60"/>
      <c r="E60" s="60"/>
      <c r="F60" s="60"/>
      <c r="G60" s="60"/>
      <c r="H60" s="60"/>
    </row>
    <row r="61" spans="1:48" ht="12" customHeight="1">
      <c r="A61" s="60"/>
      <c r="B61" s="60"/>
      <c r="C61" s="60"/>
      <c r="D61" s="60"/>
      <c r="E61" s="60"/>
      <c r="F61" s="60"/>
      <c r="G61" s="60"/>
      <c r="H61" s="60"/>
    </row>
    <row r="62" spans="1:48" ht="12" customHeight="1">
      <c r="A62" s="60"/>
      <c r="B62" s="60"/>
      <c r="C62" s="60"/>
      <c r="D62" s="60"/>
      <c r="E62" s="60"/>
      <c r="F62" s="60"/>
      <c r="G62" s="60"/>
      <c r="H62" s="60"/>
    </row>
    <row r="63" spans="1:48" ht="12" customHeight="1">
      <c r="A63" s="60"/>
      <c r="B63" s="60"/>
      <c r="C63" s="60"/>
      <c r="D63" s="60"/>
      <c r="E63" s="60"/>
      <c r="F63" s="60"/>
      <c r="G63" s="60"/>
      <c r="H63" s="60"/>
    </row>
    <row r="64" spans="1:48" ht="12" customHeight="1">
      <c r="A64" s="60"/>
      <c r="B64" s="60"/>
      <c r="C64" s="60"/>
      <c r="D64" s="60"/>
      <c r="E64" s="60"/>
      <c r="F64" s="60"/>
      <c r="G64" s="60"/>
      <c r="H64" s="60"/>
    </row>
    <row r="65" spans="1:8" ht="12" customHeight="1">
      <c r="A65" s="60"/>
      <c r="B65" s="60"/>
      <c r="C65" s="60"/>
      <c r="D65" s="60"/>
      <c r="E65" s="60"/>
      <c r="F65" s="60"/>
      <c r="G65" s="60"/>
      <c r="H65" s="60"/>
    </row>
    <row r="66" spans="1:8" ht="12" customHeight="1">
      <c r="A66" s="60"/>
      <c r="B66" s="60"/>
      <c r="C66" s="60"/>
      <c r="D66" s="60"/>
      <c r="E66" s="60"/>
      <c r="F66" s="60"/>
      <c r="G66" s="60"/>
      <c r="H66" s="60"/>
    </row>
    <row r="67" spans="1:8" ht="12" customHeight="1">
      <c r="A67" s="60"/>
      <c r="B67" s="60"/>
      <c r="C67" s="60"/>
      <c r="D67" s="60"/>
      <c r="E67" s="60"/>
      <c r="F67" s="60"/>
      <c r="G67" s="60"/>
      <c r="H67" s="60"/>
    </row>
    <row r="68" spans="1:8" ht="12" customHeight="1">
      <c r="A68" s="60"/>
      <c r="B68" s="60"/>
      <c r="C68" s="60"/>
      <c r="D68" s="60"/>
      <c r="E68" s="60"/>
      <c r="F68" s="60"/>
      <c r="G68" s="60"/>
      <c r="H68" s="60"/>
    </row>
    <row r="69" spans="1:8" ht="12" customHeight="1">
      <c r="A69" s="60"/>
      <c r="B69" s="60"/>
      <c r="C69" s="60"/>
      <c r="D69" s="60"/>
      <c r="E69" s="60"/>
      <c r="F69" s="60"/>
      <c r="G69" s="60"/>
      <c r="H69" s="60"/>
    </row>
    <row r="70" spans="1:8" ht="12" customHeight="1">
      <c r="A70" s="60"/>
      <c r="B70" s="60"/>
      <c r="C70" s="60"/>
      <c r="D70" s="60"/>
      <c r="E70" s="60"/>
      <c r="F70" s="60"/>
      <c r="G70" s="60"/>
      <c r="H70" s="60"/>
    </row>
    <row r="71" spans="1:8" ht="18">
      <c r="A71" s="60"/>
      <c r="B71" s="60"/>
      <c r="C71" s="60"/>
      <c r="D71" s="60"/>
      <c r="E71" s="60"/>
      <c r="F71" s="60"/>
      <c r="G71" s="60"/>
      <c r="H71" s="60"/>
    </row>
    <row r="72" spans="1:8" ht="18">
      <c r="A72" s="60"/>
      <c r="B72" s="60"/>
      <c r="C72" s="60"/>
      <c r="D72" s="60"/>
      <c r="E72" s="60"/>
      <c r="F72" s="60"/>
      <c r="G72" s="60"/>
      <c r="H72" s="60"/>
    </row>
    <row r="73" spans="1:8" ht="18">
      <c r="A73" s="60"/>
      <c r="B73" s="60"/>
      <c r="C73" s="60"/>
      <c r="D73" s="60"/>
      <c r="E73" s="60"/>
      <c r="F73" s="60"/>
      <c r="G73" s="60"/>
      <c r="H73" s="60"/>
    </row>
    <row r="74" spans="1:8" ht="18">
      <c r="A74" s="60"/>
      <c r="B74" s="60"/>
      <c r="C74" s="60"/>
      <c r="D74" s="60"/>
      <c r="E74" s="60"/>
      <c r="F74" s="60"/>
      <c r="G74" s="60"/>
      <c r="H74" s="60"/>
    </row>
    <row r="75" spans="1:8" ht="18">
      <c r="A75" s="60"/>
      <c r="B75" s="60"/>
      <c r="C75" s="60"/>
      <c r="D75" s="60"/>
      <c r="E75" s="60"/>
      <c r="F75" s="60"/>
      <c r="G75" s="60"/>
      <c r="H75" s="60"/>
    </row>
    <row r="76" spans="1:8" ht="18">
      <c r="A76" s="60"/>
      <c r="B76" s="60"/>
      <c r="C76" s="60"/>
      <c r="D76" s="60"/>
      <c r="E76" s="60"/>
      <c r="F76" s="60"/>
      <c r="G76" s="60"/>
      <c r="H76" s="60"/>
    </row>
    <row r="77" spans="1:8" ht="18">
      <c r="A77" s="60"/>
      <c r="B77" s="60"/>
      <c r="C77" s="60"/>
      <c r="D77" s="60"/>
      <c r="E77" s="60"/>
      <c r="F77" s="60"/>
      <c r="G77" s="60"/>
      <c r="H77" s="60"/>
    </row>
    <row r="78" spans="1:8" ht="18">
      <c r="A78" s="60"/>
      <c r="B78" s="60"/>
      <c r="C78" s="60"/>
      <c r="D78" s="60"/>
      <c r="E78" s="60"/>
      <c r="F78" s="60"/>
      <c r="G78" s="60"/>
      <c r="H78" s="60"/>
    </row>
    <row r="79" spans="1:8" ht="18">
      <c r="A79" s="60"/>
      <c r="B79" s="60"/>
      <c r="C79" s="60"/>
      <c r="D79" s="60"/>
      <c r="E79" s="60"/>
      <c r="F79" s="60"/>
      <c r="G79" s="60"/>
      <c r="H79" s="60"/>
    </row>
    <row r="80" spans="1:8" ht="18">
      <c r="A80" s="60"/>
      <c r="B80" s="60"/>
      <c r="C80" s="60"/>
      <c r="D80" s="60"/>
      <c r="E80" s="60"/>
      <c r="F80" s="60"/>
      <c r="G80" s="60"/>
      <c r="H80" s="60"/>
    </row>
    <row r="81" spans="1:8" ht="18">
      <c r="A81" s="60"/>
      <c r="B81" s="60"/>
      <c r="C81" s="60"/>
      <c r="D81" s="60"/>
      <c r="E81" s="60"/>
      <c r="F81" s="60"/>
      <c r="G81" s="60"/>
      <c r="H81" s="60"/>
    </row>
    <row r="82" spans="1:8" ht="18">
      <c r="A82" s="60"/>
      <c r="B82" s="60"/>
      <c r="C82" s="60"/>
      <c r="D82" s="60"/>
      <c r="E82" s="60"/>
      <c r="F82" s="60"/>
      <c r="G82" s="60"/>
      <c r="H82" s="60"/>
    </row>
    <row r="83" spans="1:8" ht="18">
      <c r="A83" s="60"/>
      <c r="B83" s="60"/>
      <c r="C83" s="60"/>
      <c r="D83" s="60"/>
      <c r="E83" s="60"/>
      <c r="F83" s="60"/>
      <c r="G83" s="60"/>
      <c r="H83" s="60"/>
    </row>
    <row r="84" spans="1:8" ht="18">
      <c r="A84" s="60"/>
      <c r="B84" s="60"/>
      <c r="C84" s="60"/>
      <c r="D84" s="60"/>
      <c r="E84" s="60"/>
      <c r="F84" s="60"/>
      <c r="G84" s="60"/>
      <c r="H84" s="60"/>
    </row>
    <row r="85" spans="1:8" ht="18">
      <c r="A85" s="60"/>
      <c r="B85" s="60"/>
      <c r="C85" s="60"/>
      <c r="D85" s="60"/>
      <c r="E85" s="60"/>
      <c r="F85" s="60"/>
      <c r="G85" s="60"/>
      <c r="H85" s="60"/>
    </row>
    <row r="86" spans="1:8" ht="18">
      <c r="A86" s="60"/>
      <c r="B86" s="60"/>
      <c r="C86" s="60"/>
      <c r="D86" s="60"/>
      <c r="E86" s="60"/>
      <c r="F86" s="60"/>
      <c r="G86" s="60"/>
      <c r="H86" s="60"/>
    </row>
    <row r="87" spans="1:8" ht="18">
      <c r="A87" s="60"/>
      <c r="B87" s="60"/>
      <c r="C87" s="60"/>
      <c r="D87" s="60"/>
      <c r="E87" s="60"/>
      <c r="F87" s="60"/>
      <c r="G87" s="60"/>
      <c r="H87" s="60"/>
    </row>
    <row r="88" spans="1:8" ht="18">
      <c r="A88" s="60"/>
      <c r="B88" s="60"/>
      <c r="C88" s="60"/>
      <c r="D88" s="60"/>
      <c r="E88" s="60"/>
      <c r="F88" s="60"/>
      <c r="G88" s="60"/>
      <c r="H88" s="60"/>
    </row>
    <row r="89" spans="1:8" ht="18">
      <c r="A89" s="60"/>
      <c r="B89" s="60"/>
      <c r="C89" s="60"/>
      <c r="D89" s="60"/>
      <c r="E89" s="60"/>
      <c r="F89" s="60"/>
      <c r="G89" s="60"/>
      <c r="H89" s="60"/>
    </row>
    <row r="90" spans="1:8" ht="18">
      <c r="A90" s="60"/>
      <c r="B90" s="60"/>
      <c r="C90" s="60"/>
      <c r="D90" s="60"/>
      <c r="E90" s="60"/>
      <c r="F90" s="60"/>
      <c r="G90" s="60"/>
      <c r="H90" s="60"/>
    </row>
    <row r="91" spans="1:8" ht="18">
      <c r="A91" s="60"/>
      <c r="B91" s="60"/>
      <c r="C91" s="60"/>
      <c r="D91" s="60"/>
      <c r="E91" s="60"/>
      <c r="F91" s="60"/>
      <c r="G91" s="60"/>
      <c r="H91" s="60"/>
    </row>
    <row r="92" spans="1:8" ht="18">
      <c r="A92" s="60"/>
      <c r="B92" s="60"/>
      <c r="C92" s="60"/>
      <c r="D92" s="60"/>
      <c r="E92" s="60"/>
      <c r="F92" s="60"/>
      <c r="G92" s="60"/>
      <c r="H92" s="60"/>
    </row>
    <row r="93" spans="1:8" ht="18">
      <c r="A93" s="60"/>
      <c r="B93" s="60"/>
      <c r="C93" s="60"/>
      <c r="D93" s="60"/>
      <c r="E93" s="60"/>
      <c r="F93" s="60"/>
      <c r="G93" s="60"/>
      <c r="H93" s="60"/>
    </row>
    <row r="94" spans="1:8" ht="18">
      <c r="A94" s="60"/>
      <c r="B94" s="60"/>
      <c r="C94" s="60"/>
      <c r="D94" s="60"/>
      <c r="E94" s="60"/>
      <c r="F94" s="60"/>
      <c r="G94" s="60"/>
      <c r="H94" s="60"/>
    </row>
    <row r="95" spans="1:8" ht="18">
      <c r="A95" s="60"/>
      <c r="B95" s="60"/>
      <c r="C95" s="60"/>
      <c r="D95" s="60"/>
      <c r="E95" s="60"/>
      <c r="F95" s="60"/>
      <c r="G95" s="60"/>
      <c r="H95" s="60"/>
    </row>
    <row r="96" spans="1:8" ht="18">
      <c r="A96" s="60"/>
      <c r="B96" s="60"/>
      <c r="C96" s="60"/>
      <c r="D96" s="60"/>
      <c r="E96" s="60"/>
      <c r="F96" s="60"/>
      <c r="G96" s="60"/>
      <c r="H96" s="60"/>
    </row>
    <row r="97" spans="1:8" ht="18">
      <c r="A97" s="60"/>
      <c r="B97" s="60"/>
      <c r="C97" s="60"/>
      <c r="D97" s="60"/>
      <c r="E97" s="60"/>
      <c r="F97" s="60"/>
      <c r="G97" s="60"/>
      <c r="H97" s="60"/>
    </row>
    <row r="98" spans="1:8" ht="18">
      <c r="A98" s="60"/>
      <c r="B98" s="60"/>
      <c r="C98" s="60"/>
      <c r="D98" s="60"/>
      <c r="E98" s="60"/>
      <c r="F98" s="60"/>
      <c r="G98" s="60"/>
      <c r="H98" s="60"/>
    </row>
    <row r="99" spans="1:8" ht="18">
      <c r="A99" s="60"/>
      <c r="B99" s="60"/>
      <c r="C99" s="60"/>
      <c r="D99" s="60"/>
      <c r="E99" s="60"/>
      <c r="F99" s="60"/>
      <c r="G99" s="60"/>
      <c r="H99" s="60"/>
    </row>
    <row r="100" spans="1:8" ht="18">
      <c r="A100" s="60"/>
      <c r="B100" s="60"/>
      <c r="C100" s="60"/>
      <c r="D100" s="60"/>
      <c r="E100" s="60"/>
      <c r="F100" s="60"/>
      <c r="G100" s="60"/>
      <c r="H100" s="60"/>
    </row>
    <row r="101" spans="1:8" ht="18">
      <c r="A101" s="60"/>
      <c r="B101" s="60"/>
      <c r="C101" s="60"/>
      <c r="D101" s="60"/>
      <c r="E101" s="60"/>
      <c r="F101" s="60"/>
      <c r="G101" s="60"/>
      <c r="H101" s="60"/>
    </row>
    <row r="102" spans="1:8" ht="18">
      <c r="A102" s="60"/>
      <c r="B102" s="60"/>
      <c r="C102" s="60"/>
      <c r="D102" s="60"/>
      <c r="E102" s="60"/>
      <c r="F102" s="60"/>
      <c r="G102" s="60"/>
      <c r="H102" s="60"/>
    </row>
    <row r="103" spans="1:8" ht="18">
      <c r="A103" s="60"/>
      <c r="B103" s="60"/>
      <c r="C103" s="60"/>
      <c r="D103" s="60"/>
      <c r="E103" s="60"/>
      <c r="F103" s="60"/>
      <c r="G103" s="60"/>
      <c r="H103" s="60"/>
    </row>
    <row r="104" spans="1:8" ht="18">
      <c r="A104" s="60"/>
      <c r="B104" s="60"/>
      <c r="C104" s="60"/>
      <c r="D104" s="60"/>
      <c r="E104" s="60"/>
      <c r="F104" s="60"/>
      <c r="G104" s="60"/>
      <c r="H104" s="60"/>
    </row>
    <row r="105" spans="1:8" ht="18">
      <c r="A105" s="60"/>
      <c r="B105" s="60"/>
      <c r="C105" s="60"/>
      <c r="D105" s="60"/>
      <c r="E105" s="60"/>
      <c r="F105" s="60"/>
      <c r="G105" s="60"/>
      <c r="H105" s="60"/>
    </row>
    <row r="106" spans="1:8" ht="18">
      <c r="A106" s="60"/>
      <c r="B106" s="60"/>
      <c r="C106" s="60"/>
      <c r="D106" s="60"/>
      <c r="E106" s="60"/>
      <c r="F106" s="60"/>
      <c r="G106" s="60"/>
      <c r="H106" s="60"/>
    </row>
    <row r="107" spans="1:8" ht="18">
      <c r="A107" s="60"/>
      <c r="B107" s="60"/>
      <c r="C107" s="60"/>
      <c r="D107" s="60"/>
      <c r="E107" s="60"/>
      <c r="F107" s="60"/>
      <c r="G107" s="60"/>
      <c r="H107" s="60"/>
    </row>
    <row r="108" spans="1:8" ht="18">
      <c r="A108" s="60"/>
      <c r="B108" s="60"/>
      <c r="C108" s="60"/>
      <c r="D108" s="60"/>
      <c r="E108" s="60"/>
      <c r="F108" s="60"/>
      <c r="G108" s="60"/>
      <c r="H108" s="60"/>
    </row>
    <row r="109" spans="1:8" ht="18">
      <c r="A109" s="60"/>
      <c r="B109" s="60"/>
      <c r="C109" s="60"/>
      <c r="D109" s="60"/>
      <c r="E109" s="60"/>
      <c r="F109" s="60"/>
      <c r="G109" s="60"/>
      <c r="H109" s="60"/>
    </row>
    <row r="110" spans="1:8" ht="18">
      <c r="A110" s="60"/>
      <c r="B110" s="60"/>
      <c r="C110" s="60"/>
      <c r="D110" s="60"/>
      <c r="E110" s="60"/>
      <c r="F110" s="60"/>
      <c r="G110" s="60"/>
      <c r="H110" s="60"/>
    </row>
    <row r="111" spans="1:8" ht="18">
      <c r="A111" s="60"/>
      <c r="B111" s="60"/>
      <c r="C111" s="60"/>
      <c r="D111" s="60"/>
      <c r="E111" s="60"/>
      <c r="F111" s="60"/>
      <c r="G111" s="60"/>
      <c r="H111" s="60"/>
    </row>
    <row r="112" spans="1:8" ht="18">
      <c r="A112" s="60"/>
      <c r="B112" s="60"/>
      <c r="C112" s="60"/>
      <c r="D112" s="60"/>
      <c r="E112" s="60"/>
      <c r="F112" s="60"/>
      <c r="G112" s="60"/>
      <c r="H112" s="60"/>
    </row>
    <row r="113" spans="1:8" ht="18">
      <c r="A113" s="60"/>
      <c r="B113" s="60"/>
      <c r="C113" s="60"/>
      <c r="D113" s="60"/>
      <c r="E113" s="60"/>
      <c r="F113" s="60"/>
      <c r="G113" s="60"/>
      <c r="H113" s="60"/>
    </row>
  </sheetData>
  <mergeCells count="367">
    <mergeCell ref="AR47:AR48"/>
    <mergeCell ref="AT47:AT48"/>
    <mergeCell ref="AS45:AS48"/>
    <mergeCell ref="AT45:AT46"/>
    <mergeCell ref="AU49:AU50"/>
    <mergeCell ref="AP51:AQ52"/>
    <mergeCell ref="AR51:AR52"/>
    <mergeCell ref="AT51:AT52"/>
    <mergeCell ref="AU51:AU52"/>
    <mergeCell ref="AT49:AT50"/>
    <mergeCell ref="AE54:AJ55"/>
    <mergeCell ref="AN54:AV55"/>
    <mergeCell ref="AE56:AJ57"/>
    <mergeCell ref="AV49:AV52"/>
    <mergeCell ref="AE51:AE52"/>
    <mergeCell ref="AF51:AF52"/>
    <mergeCell ref="AG51:AG52"/>
    <mergeCell ref="AH51:AH52"/>
    <mergeCell ref="AI51:AI52"/>
    <mergeCell ref="AP49:AQ50"/>
    <mergeCell ref="AR49:AR50"/>
    <mergeCell ref="AS49:AS52"/>
    <mergeCell ref="AJ51:AK52"/>
    <mergeCell ref="AL51:AL52"/>
    <mergeCell ref="AM51:AN52"/>
    <mergeCell ref="AO51:AO52"/>
    <mergeCell ref="AL49:AL50"/>
    <mergeCell ref="AD49:AD52"/>
    <mergeCell ref="AE49:AE50"/>
    <mergeCell ref="AF49:AF50"/>
    <mergeCell ref="AG49:AG50"/>
    <mergeCell ref="AO49:AO50"/>
    <mergeCell ref="AD45:AD48"/>
    <mergeCell ref="AE45:AE46"/>
    <mergeCell ref="AF45:AF46"/>
    <mergeCell ref="AG45:AG46"/>
    <mergeCell ref="AH45:AH46"/>
    <mergeCell ref="AI45:AI46"/>
    <mergeCell ref="AE47:AE48"/>
    <mergeCell ref="AF47:AF48"/>
    <mergeCell ref="AG47:AG48"/>
    <mergeCell ref="AH47:AH48"/>
    <mergeCell ref="AI47:AI48"/>
    <mergeCell ref="AM49:AN50"/>
    <mergeCell ref="AV42:AV44"/>
    <mergeCell ref="AV45:AV48"/>
    <mergeCell ref="AH49:AH50"/>
    <mergeCell ref="AI49:AI50"/>
    <mergeCell ref="AJ49:AK50"/>
    <mergeCell ref="AU47:AU48"/>
    <mergeCell ref="AO47:AO48"/>
    <mergeCell ref="AJ47:AK48"/>
    <mergeCell ref="AJ45:AK46"/>
    <mergeCell ref="AL45:AL46"/>
    <mergeCell ref="AM45:AN46"/>
    <mergeCell ref="AL47:AL48"/>
    <mergeCell ref="AM47:AN48"/>
    <mergeCell ref="AU45:AU46"/>
    <mergeCell ref="AP47:AQ48"/>
    <mergeCell ref="AF42:AF44"/>
    <mergeCell ref="AG42:AG44"/>
    <mergeCell ref="AH42:AH44"/>
    <mergeCell ref="AI42:AI44"/>
    <mergeCell ref="AJ42:AR43"/>
    <mergeCell ref="AO45:AO46"/>
    <mergeCell ref="AP45:AQ46"/>
    <mergeCell ref="AR45:AR46"/>
    <mergeCell ref="AS42:AS44"/>
    <mergeCell ref="AT42:AT44"/>
    <mergeCell ref="AU42:AU44"/>
    <mergeCell ref="J28:AB29"/>
    <mergeCell ref="AD38:AV38"/>
    <mergeCell ref="AI40:AK40"/>
    <mergeCell ref="AM40:AR40"/>
    <mergeCell ref="AT40:AU40"/>
    <mergeCell ref="AD42:AD44"/>
    <mergeCell ref="AE42:AE44"/>
    <mergeCell ref="AX24:BC25"/>
    <mergeCell ref="BG24:BO25"/>
    <mergeCell ref="AW31:BO31"/>
    <mergeCell ref="AD32:AV32"/>
    <mergeCell ref="AD36:AV36"/>
    <mergeCell ref="AD37:AV37"/>
    <mergeCell ref="A25:D25"/>
    <mergeCell ref="E25:H25"/>
    <mergeCell ref="J25:AB26"/>
    <mergeCell ref="AE26:AJ27"/>
    <mergeCell ref="AE24:AJ25"/>
    <mergeCell ref="AN24:AV25"/>
    <mergeCell ref="AX26:BC27"/>
    <mergeCell ref="A27:D27"/>
    <mergeCell ref="BA21:BA22"/>
    <mergeCell ref="BB21:BB22"/>
    <mergeCell ref="BC21:BD22"/>
    <mergeCell ref="AE21:AE22"/>
    <mergeCell ref="AF21:AF22"/>
    <mergeCell ref="AG21:AG22"/>
    <mergeCell ref="AH21:AH22"/>
    <mergeCell ref="AI21:AI22"/>
    <mergeCell ref="I21:I22"/>
    <mergeCell ref="J21:J22"/>
    <mergeCell ref="AJ21:AK22"/>
    <mergeCell ref="M21:M22"/>
    <mergeCell ref="N21:N22"/>
    <mergeCell ref="P21:P22"/>
    <mergeCell ref="R21:R22"/>
    <mergeCell ref="T21:T22"/>
    <mergeCell ref="V21:V22"/>
    <mergeCell ref="AC21:AC22"/>
    <mergeCell ref="K21:K22"/>
    <mergeCell ref="L21:L22"/>
    <mergeCell ref="A21:A22"/>
    <mergeCell ref="B21:B22"/>
    <mergeCell ref="C21:C22"/>
    <mergeCell ref="D21:D22"/>
    <mergeCell ref="E21:E22"/>
    <mergeCell ref="F21:F22"/>
    <mergeCell ref="G21:G22"/>
    <mergeCell ref="H21:H22"/>
    <mergeCell ref="BN19:BN20"/>
    <mergeCell ref="BO19:BO22"/>
    <mergeCell ref="BI21:BJ22"/>
    <mergeCell ref="BK21:BK22"/>
    <mergeCell ref="BM21:BM22"/>
    <mergeCell ref="BN21:BN22"/>
    <mergeCell ref="BI19:BJ20"/>
    <mergeCell ref="BK19:BK20"/>
    <mergeCell ref="BL19:BL22"/>
    <mergeCell ref="BM19:BM20"/>
    <mergeCell ref="AU19:AU20"/>
    <mergeCell ref="AV19:AV22"/>
    <mergeCell ref="AW19:AW22"/>
    <mergeCell ref="AX19:AX20"/>
    <mergeCell ref="AY19:AY20"/>
    <mergeCell ref="AZ19:AZ20"/>
    <mergeCell ref="AU21:AU22"/>
    <mergeCell ref="AX21:AX22"/>
    <mergeCell ref="AY21:AY22"/>
    <mergeCell ref="AZ21:AZ22"/>
    <mergeCell ref="BE21:BE22"/>
    <mergeCell ref="BF21:BG22"/>
    <mergeCell ref="BF19:BG20"/>
    <mergeCell ref="BH19:BH20"/>
    <mergeCell ref="BA19:BA20"/>
    <mergeCell ref="BB19:BB20"/>
    <mergeCell ref="BC19:BD20"/>
    <mergeCell ref="BE19:BE20"/>
    <mergeCell ref="BH21:BH22"/>
    <mergeCell ref="AM19:AN20"/>
    <mergeCell ref="AO19:AO20"/>
    <mergeCell ref="AP19:AQ20"/>
    <mergeCell ref="AR19:AR20"/>
    <mergeCell ref="AS19:AS22"/>
    <mergeCell ref="AT19:AT20"/>
    <mergeCell ref="AO21:AO22"/>
    <mergeCell ref="AP21:AQ22"/>
    <mergeCell ref="AR21:AR22"/>
    <mergeCell ref="AJ19:AK20"/>
    <mergeCell ref="AL19:AL20"/>
    <mergeCell ref="AL21:AL22"/>
    <mergeCell ref="AM21:AN22"/>
    <mergeCell ref="AF19:AF20"/>
    <mergeCell ref="AG19:AG20"/>
    <mergeCell ref="AH19:AH20"/>
    <mergeCell ref="AI19:AI20"/>
    <mergeCell ref="AT21:AT22"/>
    <mergeCell ref="X19:Y20"/>
    <mergeCell ref="Z19:Z20"/>
    <mergeCell ref="AB19:AB20"/>
    <mergeCell ref="AC19:AC20"/>
    <mergeCell ref="AD19:AD22"/>
    <mergeCell ref="AE19:AE20"/>
    <mergeCell ref="X21:Y22"/>
    <mergeCell ref="Z21:Z22"/>
    <mergeCell ref="AB21:AB22"/>
    <mergeCell ref="K19:K20"/>
    <mergeCell ref="L19:L20"/>
    <mergeCell ref="M19:M20"/>
    <mergeCell ref="N19:N20"/>
    <mergeCell ref="P19:P20"/>
    <mergeCell ref="R19:R20"/>
    <mergeCell ref="A19:A20"/>
    <mergeCell ref="B19:B20"/>
    <mergeCell ref="C19:C20"/>
    <mergeCell ref="D19:D20"/>
    <mergeCell ref="T19:T20"/>
    <mergeCell ref="V19:V20"/>
    <mergeCell ref="G19:G20"/>
    <mergeCell ref="H19:H20"/>
    <mergeCell ref="I19:I20"/>
    <mergeCell ref="J19:J20"/>
    <mergeCell ref="E19:E20"/>
    <mergeCell ref="F19:F20"/>
    <mergeCell ref="BA17:BA18"/>
    <mergeCell ref="BB17:BB18"/>
    <mergeCell ref="M17:M18"/>
    <mergeCell ref="N17:N18"/>
    <mergeCell ref="P17:P18"/>
    <mergeCell ref="R17:R18"/>
    <mergeCell ref="T17:T18"/>
    <mergeCell ref="V17:V18"/>
    <mergeCell ref="G17:G18"/>
    <mergeCell ref="H17:H18"/>
    <mergeCell ref="I17:I18"/>
    <mergeCell ref="J17:J18"/>
    <mergeCell ref="BC17:BD18"/>
    <mergeCell ref="AE17:AE18"/>
    <mergeCell ref="AF17:AF18"/>
    <mergeCell ref="AG17:AG18"/>
    <mergeCell ref="AH17:AH18"/>
    <mergeCell ref="AI17:AI18"/>
    <mergeCell ref="A17:A18"/>
    <mergeCell ref="B17:B18"/>
    <mergeCell ref="C17:C18"/>
    <mergeCell ref="D17:D18"/>
    <mergeCell ref="E17:E18"/>
    <mergeCell ref="F17:F18"/>
    <mergeCell ref="BI15:BJ16"/>
    <mergeCell ref="BK15:BK16"/>
    <mergeCell ref="BL15:BL18"/>
    <mergeCell ref="BM15:BM16"/>
    <mergeCell ref="K17:K18"/>
    <mergeCell ref="L17:L18"/>
    <mergeCell ref="AJ17:AK18"/>
    <mergeCell ref="AY17:AY18"/>
    <mergeCell ref="AZ17:AZ18"/>
    <mergeCell ref="AP17:AQ18"/>
    <mergeCell ref="BA15:BA16"/>
    <mergeCell ref="BB15:BB16"/>
    <mergeCell ref="BC15:BD16"/>
    <mergeCell ref="BE15:BE16"/>
    <mergeCell ref="BN15:BN16"/>
    <mergeCell ref="BO15:BO18"/>
    <mergeCell ref="BI17:BJ18"/>
    <mergeCell ref="BK17:BK18"/>
    <mergeCell ref="BM17:BM18"/>
    <mergeCell ref="BN17:BN18"/>
    <mergeCell ref="BF15:BG16"/>
    <mergeCell ref="BH15:BH16"/>
    <mergeCell ref="AU15:AU16"/>
    <mergeCell ref="AV15:AV18"/>
    <mergeCell ref="AW15:AW18"/>
    <mergeCell ref="AX15:AX16"/>
    <mergeCell ref="AY15:AY16"/>
    <mergeCell ref="AZ15:AZ16"/>
    <mergeCell ref="AU17:AU18"/>
    <mergeCell ref="AX17:AX18"/>
    <mergeCell ref="BE17:BE18"/>
    <mergeCell ref="BF17:BG18"/>
    <mergeCell ref="BH17:BH18"/>
    <mergeCell ref="AM15:AN16"/>
    <mergeCell ref="AO15:AO16"/>
    <mergeCell ref="AP15:AQ16"/>
    <mergeCell ref="AR15:AR16"/>
    <mergeCell ref="AS15:AS18"/>
    <mergeCell ref="AT15:AT16"/>
    <mergeCell ref="AO17:AO18"/>
    <mergeCell ref="AJ15:AK16"/>
    <mergeCell ref="AL15:AL16"/>
    <mergeCell ref="AL17:AL18"/>
    <mergeCell ref="AM17:AN18"/>
    <mergeCell ref="AF15:AF16"/>
    <mergeCell ref="AG15:AG16"/>
    <mergeCell ref="AH15:AH16"/>
    <mergeCell ref="AI15:AI16"/>
    <mergeCell ref="AR17:AR18"/>
    <mergeCell ref="AT17:AT18"/>
    <mergeCell ref="X15:Y16"/>
    <mergeCell ref="Z15:Z16"/>
    <mergeCell ref="AB15:AB16"/>
    <mergeCell ref="AC15:AC16"/>
    <mergeCell ref="AD15:AD18"/>
    <mergeCell ref="AE15:AE16"/>
    <mergeCell ref="X17:Y18"/>
    <mergeCell ref="Z17:Z18"/>
    <mergeCell ref="I15:I16"/>
    <mergeCell ref="J15:J16"/>
    <mergeCell ref="AB17:AB18"/>
    <mergeCell ref="AC17:AC18"/>
    <mergeCell ref="M15:M16"/>
    <mergeCell ref="N15:N16"/>
    <mergeCell ref="P15:P16"/>
    <mergeCell ref="R15:R16"/>
    <mergeCell ref="T15:T16"/>
    <mergeCell ref="V15:V16"/>
    <mergeCell ref="K15:K16"/>
    <mergeCell ref="L15:L16"/>
    <mergeCell ref="A15:A16"/>
    <mergeCell ref="B15:B16"/>
    <mergeCell ref="C15:C16"/>
    <mergeCell ref="D15:D16"/>
    <mergeCell ref="E15:E16"/>
    <mergeCell ref="F15:F16"/>
    <mergeCell ref="G15:G16"/>
    <mergeCell ref="H15:H16"/>
    <mergeCell ref="BO12:BO14"/>
    <mergeCell ref="N14:O14"/>
    <mergeCell ref="P14:Q14"/>
    <mergeCell ref="R14:S14"/>
    <mergeCell ref="T14:U14"/>
    <mergeCell ref="V14:W14"/>
    <mergeCell ref="BA12:BA14"/>
    <mergeCell ref="BB12:BB14"/>
    <mergeCell ref="BC12:BK13"/>
    <mergeCell ref="BL12:BL14"/>
    <mergeCell ref="G12:G14"/>
    <mergeCell ref="H12:H14"/>
    <mergeCell ref="BM12:BM14"/>
    <mergeCell ref="BN12:BN14"/>
    <mergeCell ref="AU12:AU14"/>
    <mergeCell ref="AV12:AV14"/>
    <mergeCell ref="AW12:AW14"/>
    <mergeCell ref="AX12:AX14"/>
    <mergeCell ref="AY12:AY14"/>
    <mergeCell ref="AZ12:AZ14"/>
    <mergeCell ref="A12:A14"/>
    <mergeCell ref="B12:B14"/>
    <mergeCell ref="C12:C14"/>
    <mergeCell ref="D12:D14"/>
    <mergeCell ref="E12:E14"/>
    <mergeCell ref="F12:F14"/>
    <mergeCell ref="AE12:AE14"/>
    <mergeCell ref="AF12:AF14"/>
    <mergeCell ref="AG12:AG14"/>
    <mergeCell ref="AH12:AH14"/>
    <mergeCell ref="AI12:AI14"/>
    <mergeCell ref="AJ12:AR13"/>
    <mergeCell ref="A10:D10"/>
    <mergeCell ref="E10:H10"/>
    <mergeCell ref="W10:AC10"/>
    <mergeCell ref="AI10:AK10"/>
    <mergeCell ref="AS12:AS14"/>
    <mergeCell ref="AT12:AT14"/>
    <mergeCell ref="X12:Y14"/>
    <mergeCell ref="Z12:AB14"/>
    <mergeCell ref="AC12:AC14"/>
    <mergeCell ref="AD12:AD14"/>
    <mergeCell ref="I12:I14"/>
    <mergeCell ref="J12:J14"/>
    <mergeCell ref="K12:K14"/>
    <mergeCell ref="L12:L14"/>
    <mergeCell ref="M12:M14"/>
    <mergeCell ref="N12:W13"/>
    <mergeCell ref="AD6:AV6"/>
    <mergeCell ref="AW6:BO6"/>
    <mergeCell ref="I7:AC7"/>
    <mergeCell ref="AD7:AV7"/>
    <mergeCell ref="AW7:BO7"/>
    <mergeCell ref="AM10:AR10"/>
    <mergeCell ref="AT10:AU10"/>
    <mergeCell ref="BB10:BD10"/>
    <mergeCell ref="BF10:BK10"/>
    <mergeCell ref="BM10:BN10"/>
    <mergeCell ref="A9:D9"/>
    <mergeCell ref="E9:H9"/>
    <mergeCell ref="A1:H1"/>
    <mergeCell ref="I1:AC1"/>
    <mergeCell ref="A5:H5"/>
    <mergeCell ref="I5:AC5"/>
    <mergeCell ref="A6:H7"/>
    <mergeCell ref="I6:AC6"/>
    <mergeCell ref="AD5:AV5"/>
    <mergeCell ref="AW5:BO5"/>
    <mergeCell ref="AD1:AV1"/>
    <mergeCell ref="AW1:BO1"/>
    <mergeCell ref="D2:G2"/>
    <mergeCell ref="AG2:AP2"/>
  </mergeCells>
  <phoneticPr fontId="27" type="noConversion"/>
  <pageMargins left="0.39370078740157483" right="0.19685039370078741" top="0.59055118110236227" bottom="0.59055118110236227" header="0.51181102362204722" footer="0.51181102362204722"/>
  <pageSetup paperSize="9" scale="75" orientation="portrait" verticalDpi="4294967293" r:id="rId1"/>
  <headerFooter alignWithMargins="0"/>
  <colBreaks count="3" manualBreakCount="3">
    <brk id="8" max="1048575" man="1"/>
    <brk id="29" max="1048575" man="1"/>
    <brk id="4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O113"/>
  <sheetViews>
    <sheetView view="pageBreakPreview" zoomScale="75" workbookViewId="0">
      <selection sqref="A1:H31"/>
    </sheetView>
  </sheetViews>
  <sheetFormatPr defaultRowHeight="12.75"/>
  <cols>
    <col min="1" max="1" width="4.28515625" style="1" customWidth="1"/>
    <col min="2" max="2" width="5.7109375" style="1" customWidth="1"/>
    <col min="3" max="3" width="4.28515625" style="1" customWidth="1"/>
    <col min="4" max="4" width="38.7109375" style="1" customWidth="1"/>
    <col min="5" max="6" width="10.7109375" style="1" customWidth="1"/>
    <col min="7" max="7" width="22.85546875" style="1" customWidth="1"/>
    <col min="8" max="8" width="23.7109375" style="1" customWidth="1"/>
    <col min="9" max="9" width="4.28515625" style="1" customWidth="1"/>
    <col min="10" max="10" width="32.28515625" style="1" customWidth="1"/>
    <col min="11" max="12" width="6.42578125" style="1" customWidth="1"/>
    <col min="13" max="13" width="21.5703125" style="1" customWidth="1"/>
    <col min="14" max="23" width="3.140625" style="1" customWidth="1"/>
    <col min="24" max="25" width="2.5703125" style="1" customWidth="1"/>
    <col min="26" max="26" width="1.42578125" style="1" customWidth="1"/>
    <col min="27" max="27" width="3.140625" style="1" customWidth="1"/>
    <col min="28" max="28" width="1.42578125" style="1" customWidth="1"/>
    <col min="29" max="29" width="6.42578125" style="1" customWidth="1"/>
    <col min="30" max="30" width="3.5703125" style="1" customWidth="1"/>
    <col min="31" max="31" width="3.28515625" style="1" customWidth="1"/>
    <col min="32" max="32" width="26.42578125" style="1" customWidth="1"/>
    <col min="33" max="34" width="5.42578125" style="1" customWidth="1"/>
    <col min="35" max="35" width="14.28515625" style="1" customWidth="1"/>
    <col min="36" max="37" width="5.7109375" style="1" customWidth="1"/>
    <col min="38" max="38" width="2.140625" style="1" customWidth="1"/>
    <col min="39" max="40" width="5.7109375" style="1" customWidth="1"/>
    <col min="41" max="41" width="2.140625" style="1" customWidth="1"/>
    <col min="42" max="43" width="5.7109375" style="1" customWidth="1"/>
    <col min="44" max="44" width="2.140625" style="1" customWidth="1"/>
    <col min="45" max="45" width="5.7109375" style="1" customWidth="1"/>
    <col min="46" max="47" width="4.5703125" style="1" customWidth="1"/>
    <col min="48" max="48" width="12.140625" style="1" customWidth="1"/>
    <col min="49" max="49" width="3.5703125" style="1" customWidth="1"/>
    <col min="50" max="50" width="3.28515625" style="1" customWidth="1"/>
    <col min="51" max="51" width="26.42578125" style="1" customWidth="1"/>
    <col min="52" max="53" width="5.42578125" style="1" customWidth="1"/>
    <col min="54" max="54" width="14.28515625" style="1" customWidth="1"/>
    <col min="55" max="56" width="5.7109375" style="1" customWidth="1"/>
    <col min="57" max="57" width="2.140625" style="1" customWidth="1"/>
    <col min="58" max="59" width="5.7109375" style="1" customWidth="1"/>
    <col min="60" max="60" width="2.140625" style="1" customWidth="1"/>
    <col min="61" max="62" width="5.7109375" style="1" customWidth="1"/>
    <col min="63" max="63" width="2.140625" style="1" customWidth="1"/>
    <col min="64" max="64" width="5.7109375" style="1" customWidth="1"/>
    <col min="65" max="66" width="4.5703125" style="1" customWidth="1"/>
    <col min="67" max="67" width="12.140625" style="1" customWidth="1"/>
    <col min="68" max="68" width="3.5703125" style="1" customWidth="1"/>
    <col min="69" max="69" width="3.28515625" style="1" customWidth="1"/>
    <col min="70" max="70" width="25.7109375" style="1" customWidth="1"/>
    <col min="71" max="71" width="3.85546875" style="1" customWidth="1"/>
    <col min="72" max="72" width="12.85546875" style="1" customWidth="1"/>
    <col min="73" max="74" width="4.28515625" style="1" customWidth="1"/>
    <col min="75" max="75" width="2.140625" style="1" customWidth="1"/>
    <col min="76" max="77" width="4.28515625" style="1" customWidth="1"/>
    <col min="78" max="78" width="2.140625" style="1" customWidth="1"/>
    <col min="79" max="80" width="4.28515625" style="1" customWidth="1"/>
    <col min="81" max="81" width="2.140625" style="1" customWidth="1"/>
    <col min="82" max="82" width="5.7109375" style="1" customWidth="1"/>
    <col min="83" max="84" width="4.5703125" style="1" customWidth="1"/>
    <col min="85" max="85" width="12.140625" style="1" customWidth="1"/>
    <col min="86" max="16384" width="9.140625" style="1"/>
  </cols>
  <sheetData>
    <row r="1" spans="1:67" ht="1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1" t="s">
        <v>1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0" t="s">
        <v>1</v>
      </c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 t="s">
        <v>1</v>
      </c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</row>
    <row r="2" spans="1:67" ht="15">
      <c r="A2" s="2"/>
      <c r="B2" s="2"/>
      <c r="C2" s="2"/>
      <c r="D2" s="112" t="s">
        <v>136</v>
      </c>
      <c r="E2" s="112"/>
      <c r="F2" s="112"/>
      <c r="G2" s="112"/>
      <c r="H2" s="2"/>
      <c r="I2" s="12"/>
      <c r="J2" s="12"/>
      <c r="K2" s="12"/>
      <c r="L2" s="12"/>
      <c r="M2" s="12" t="str">
        <f>D2</f>
        <v xml:space="preserve">              ФЕДЕРАЦИЯ ВОЛЬНОЙ БОРЬБЫ ЛИПЕЦКОЙ ОБЛАСТИ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7"/>
      <c r="AE2" s="7"/>
      <c r="AF2" s="7"/>
      <c r="AG2" s="7"/>
      <c r="AH2" s="7"/>
      <c r="AI2" s="7"/>
      <c r="AJ2" s="7" t="str">
        <f>D2</f>
        <v xml:space="preserve">              ФЕДЕРАЦИЯ ВОЛЬНОЙ БОРЬБЫ ЛИПЕЦКОЙ ОБЛАСТИ</v>
      </c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 t="str">
        <f>D2</f>
        <v xml:space="preserve">              ФЕДЕРАЦИЯ ВОЛЬНОЙ БОРЬБЫ ЛИПЕЦКОЙ ОБЛАСТИ</v>
      </c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8">
      <c r="A3" s="4"/>
      <c r="B3" s="4"/>
      <c r="C3" s="4"/>
      <c r="D3" s="4"/>
      <c r="E3" s="4"/>
      <c r="F3" s="4"/>
      <c r="G3" s="4"/>
      <c r="H3" s="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15" customHeight="1"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ht="23.25">
      <c r="A5" s="116" t="s">
        <v>3</v>
      </c>
      <c r="B5" s="116"/>
      <c r="C5" s="116"/>
      <c r="D5" s="116"/>
      <c r="E5" s="116"/>
      <c r="F5" s="116"/>
      <c r="G5" s="116"/>
      <c r="H5" s="116"/>
      <c r="I5" s="117" t="s">
        <v>4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08" t="s">
        <v>115</v>
      </c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 t="s">
        <v>115</v>
      </c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</row>
    <row r="6" spans="1:67" ht="18" customHeight="1">
      <c r="A6" s="118" t="s">
        <v>60</v>
      </c>
      <c r="B6" s="118"/>
      <c r="C6" s="118"/>
      <c r="D6" s="118"/>
      <c r="E6" s="118"/>
      <c r="F6" s="118"/>
      <c r="G6" s="118"/>
      <c r="H6" s="118"/>
      <c r="I6" s="119" t="str">
        <f>A6</f>
        <v>Первенство Липецкой области по вольной борьбе среди юношей и девушек 1995-2000гг.р.</v>
      </c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09" t="str">
        <f>A6</f>
        <v>Первенство Липецкой области по вольной борьбе среди юношей и девушек 1995-2000гг.р.</v>
      </c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 t="str">
        <f>A6</f>
        <v>Первенство Липецкой области по вольной борьбе среди юношей и девушек 1995-2000гг.р.</v>
      </c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</row>
    <row r="7" spans="1:67" ht="18" customHeight="1">
      <c r="A7" s="118"/>
      <c r="B7" s="118"/>
      <c r="C7" s="118"/>
      <c r="D7" s="118"/>
      <c r="E7" s="118"/>
      <c r="F7" s="118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</row>
    <row r="8" spans="1:67" ht="18" customHeight="1">
      <c r="A8" s="68"/>
      <c r="B8" s="68"/>
      <c r="C8" s="68"/>
      <c r="D8" s="68"/>
      <c r="E8" s="68"/>
      <c r="F8" s="68"/>
      <c r="G8" s="68"/>
      <c r="H8" s="86" t="s">
        <v>146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ht="23.25">
      <c r="A9" s="113" t="s">
        <v>6</v>
      </c>
      <c r="B9" s="113"/>
      <c r="C9" s="113"/>
      <c r="D9" s="113"/>
      <c r="E9" s="114" t="s">
        <v>161</v>
      </c>
      <c r="F9" s="114"/>
      <c r="G9" s="115"/>
      <c r="H9" s="115"/>
      <c r="I9" s="8"/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ht="18" customHeight="1">
      <c r="A10" s="113" t="s">
        <v>7</v>
      </c>
      <c r="B10" s="113"/>
      <c r="C10" s="113"/>
      <c r="D10" s="113"/>
      <c r="E10" s="114" t="s">
        <v>96</v>
      </c>
      <c r="F10" s="114"/>
      <c r="G10" s="114"/>
      <c r="H10" s="114"/>
      <c r="I10" s="8"/>
      <c r="J10" s="9" t="str">
        <f>$E$10</f>
        <v>20.01.2012г.</v>
      </c>
      <c r="K10" s="9"/>
      <c r="L10" s="8"/>
      <c r="M10" s="87" t="str">
        <f>E9</f>
        <v>Вес 26 кг.</v>
      </c>
      <c r="N10" s="11"/>
      <c r="O10" s="88"/>
      <c r="P10" s="88"/>
      <c r="Q10" s="88"/>
      <c r="R10" s="88"/>
      <c r="S10" s="88"/>
      <c r="T10" s="88"/>
      <c r="U10" s="88"/>
      <c r="V10" s="8"/>
      <c r="W10" s="111" t="str">
        <f>H8</f>
        <v>п. матырский</v>
      </c>
      <c r="X10" s="111"/>
      <c r="Y10" s="111"/>
      <c r="Z10" s="111"/>
      <c r="AA10" s="111"/>
      <c r="AB10" s="111"/>
      <c r="AC10" s="111"/>
      <c r="AD10" s="3"/>
      <c r="AE10" s="3"/>
      <c r="AF10" s="11" t="str">
        <f>E10</f>
        <v>20.01.2012г.</v>
      </c>
      <c r="AG10" s="70"/>
      <c r="AH10" s="70"/>
      <c r="AI10" s="127" t="s">
        <v>116</v>
      </c>
      <c r="AJ10" s="127"/>
      <c r="AK10" s="127"/>
      <c r="AL10" s="3"/>
      <c r="AM10" s="306" t="str">
        <f>E9</f>
        <v>Вес 26 кг.</v>
      </c>
      <c r="AN10" s="306"/>
      <c r="AO10" s="306"/>
      <c r="AP10" s="306"/>
      <c r="AQ10" s="306"/>
      <c r="AR10" s="306"/>
      <c r="AS10" s="3"/>
      <c r="AT10" s="121" t="s">
        <v>117</v>
      </c>
      <c r="AU10" s="121"/>
      <c r="AV10" s="71" t="s">
        <v>137</v>
      </c>
      <c r="AW10" s="3"/>
      <c r="AX10" s="3"/>
      <c r="AY10" s="11" t="str">
        <f>E10</f>
        <v>20.01.2012г.</v>
      </c>
      <c r="AZ10" s="70"/>
      <c r="BA10" s="70"/>
      <c r="BB10" s="127" t="s">
        <v>118</v>
      </c>
      <c r="BC10" s="127"/>
      <c r="BD10" s="127"/>
      <c r="BE10" s="3"/>
      <c r="BF10" s="306" t="str">
        <f>E9</f>
        <v>Вес 26 кг.</v>
      </c>
      <c r="BG10" s="306"/>
      <c r="BH10" s="306"/>
      <c r="BI10" s="306"/>
      <c r="BJ10" s="306"/>
      <c r="BK10" s="306"/>
      <c r="BL10" s="3"/>
      <c r="BM10" s="121" t="s">
        <v>117</v>
      </c>
      <c r="BN10" s="121"/>
      <c r="BO10" s="71" t="str">
        <f>$AV$10</f>
        <v>A</v>
      </c>
    </row>
    <row r="11" spans="1:67" ht="4.5" customHeight="1">
      <c r="A11" s="3"/>
      <c r="B11" s="3"/>
      <c r="C11" s="3"/>
      <c r="D11" s="3"/>
      <c r="E11" s="3"/>
      <c r="F11" s="3"/>
      <c r="G11" s="3"/>
      <c r="H11" s="3"/>
      <c r="I11" s="8"/>
      <c r="J11" s="3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3"/>
      <c r="AE11" s="3"/>
      <c r="AF11" s="3"/>
      <c r="AG11" s="3"/>
      <c r="AH11" s="3"/>
      <c r="AI11" s="3"/>
      <c r="AJ11" s="3"/>
      <c r="AK11" s="3"/>
      <c r="AL11" s="3"/>
      <c r="AM11" s="89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ht="12.75" customHeight="1">
      <c r="A12" s="144" t="s">
        <v>16</v>
      </c>
      <c r="B12" s="147" t="s">
        <v>17</v>
      </c>
      <c r="C12" s="144" t="s">
        <v>18</v>
      </c>
      <c r="D12" s="150" t="s">
        <v>19</v>
      </c>
      <c r="E12" s="128" t="s">
        <v>20</v>
      </c>
      <c r="F12" s="128" t="s">
        <v>108</v>
      </c>
      <c r="G12" s="128" t="s">
        <v>22</v>
      </c>
      <c r="H12" s="153" t="s">
        <v>23</v>
      </c>
      <c r="I12" s="124" t="s">
        <v>24</v>
      </c>
      <c r="J12" s="162" t="s">
        <v>25</v>
      </c>
      <c r="K12" s="141" t="s">
        <v>20</v>
      </c>
      <c r="L12" s="124" t="s">
        <v>108</v>
      </c>
      <c r="M12" s="128" t="s">
        <v>27</v>
      </c>
      <c r="N12" s="131" t="s">
        <v>28</v>
      </c>
      <c r="O12" s="132"/>
      <c r="P12" s="132"/>
      <c r="Q12" s="132"/>
      <c r="R12" s="132"/>
      <c r="S12" s="132"/>
      <c r="T12" s="132"/>
      <c r="U12" s="132"/>
      <c r="V12" s="132"/>
      <c r="W12" s="132"/>
      <c r="X12" s="135" t="s">
        <v>29</v>
      </c>
      <c r="Y12" s="136"/>
      <c r="Z12" s="174" t="s">
        <v>30</v>
      </c>
      <c r="AA12" s="175"/>
      <c r="AB12" s="175"/>
      <c r="AC12" s="180" t="s">
        <v>31</v>
      </c>
      <c r="AD12" s="159" t="s">
        <v>38</v>
      </c>
      <c r="AE12" s="124" t="s">
        <v>24</v>
      </c>
      <c r="AF12" s="162" t="s">
        <v>25</v>
      </c>
      <c r="AG12" s="141" t="s">
        <v>120</v>
      </c>
      <c r="AH12" s="124" t="s">
        <v>108</v>
      </c>
      <c r="AI12" s="128" t="s">
        <v>27</v>
      </c>
      <c r="AJ12" s="165" t="s">
        <v>39</v>
      </c>
      <c r="AK12" s="166"/>
      <c r="AL12" s="166"/>
      <c r="AM12" s="166"/>
      <c r="AN12" s="166"/>
      <c r="AO12" s="166"/>
      <c r="AP12" s="166"/>
      <c r="AQ12" s="166"/>
      <c r="AR12" s="167"/>
      <c r="AS12" s="124" t="s">
        <v>40</v>
      </c>
      <c r="AT12" s="124" t="s">
        <v>41</v>
      </c>
      <c r="AU12" s="124" t="s">
        <v>42</v>
      </c>
      <c r="AV12" s="156" t="s">
        <v>43</v>
      </c>
      <c r="AW12" s="159" t="s">
        <v>38</v>
      </c>
      <c r="AX12" s="124" t="s">
        <v>24</v>
      </c>
      <c r="AY12" s="162" t="s">
        <v>25</v>
      </c>
      <c r="AZ12" s="141" t="s">
        <v>120</v>
      </c>
      <c r="BA12" s="124" t="s">
        <v>108</v>
      </c>
      <c r="BB12" s="128" t="s">
        <v>27</v>
      </c>
      <c r="BC12" s="165" t="s">
        <v>39</v>
      </c>
      <c r="BD12" s="166"/>
      <c r="BE12" s="166"/>
      <c r="BF12" s="166"/>
      <c r="BG12" s="166"/>
      <c r="BH12" s="166"/>
      <c r="BI12" s="166"/>
      <c r="BJ12" s="166"/>
      <c r="BK12" s="167"/>
      <c r="BL12" s="124" t="s">
        <v>40</v>
      </c>
      <c r="BM12" s="124" t="s">
        <v>41</v>
      </c>
      <c r="BN12" s="124" t="s">
        <v>42</v>
      </c>
      <c r="BO12" s="156" t="s">
        <v>43</v>
      </c>
    </row>
    <row r="13" spans="1:67" ht="15" customHeight="1">
      <c r="A13" s="145"/>
      <c r="B13" s="148"/>
      <c r="C13" s="145"/>
      <c r="D13" s="151"/>
      <c r="E13" s="129"/>
      <c r="F13" s="129"/>
      <c r="G13" s="129"/>
      <c r="H13" s="154"/>
      <c r="I13" s="125"/>
      <c r="J13" s="163"/>
      <c r="K13" s="142"/>
      <c r="L13" s="125"/>
      <c r="M13" s="129"/>
      <c r="N13" s="133"/>
      <c r="O13" s="134"/>
      <c r="P13" s="134"/>
      <c r="Q13" s="134"/>
      <c r="R13" s="134"/>
      <c r="S13" s="134"/>
      <c r="T13" s="134"/>
      <c r="U13" s="134"/>
      <c r="V13" s="134"/>
      <c r="W13" s="134"/>
      <c r="X13" s="137"/>
      <c r="Y13" s="138"/>
      <c r="Z13" s="176"/>
      <c r="AA13" s="177"/>
      <c r="AB13" s="177"/>
      <c r="AC13" s="181"/>
      <c r="AD13" s="160"/>
      <c r="AE13" s="125"/>
      <c r="AF13" s="163"/>
      <c r="AG13" s="142"/>
      <c r="AH13" s="125"/>
      <c r="AI13" s="129"/>
      <c r="AJ13" s="168"/>
      <c r="AK13" s="169"/>
      <c r="AL13" s="169"/>
      <c r="AM13" s="169"/>
      <c r="AN13" s="169"/>
      <c r="AO13" s="169"/>
      <c r="AP13" s="169"/>
      <c r="AQ13" s="169"/>
      <c r="AR13" s="170"/>
      <c r="AS13" s="125"/>
      <c r="AT13" s="125"/>
      <c r="AU13" s="125"/>
      <c r="AV13" s="157"/>
      <c r="AW13" s="160"/>
      <c r="AX13" s="125"/>
      <c r="AY13" s="163"/>
      <c r="AZ13" s="142"/>
      <c r="BA13" s="125"/>
      <c r="BB13" s="129"/>
      <c r="BC13" s="168"/>
      <c r="BD13" s="169"/>
      <c r="BE13" s="169"/>
      <c r="BF13" s="169"/>
      <c r="BG13" s="169"/>
      <c r="BH13" s="169"/>
      <c r="BI13" s="169"/>
      <c r="BJ13" s="169"/>
      <c r="BK13" s="170"/>
      <c r="BL13" s="125"/>
      <c r="BM13" s="125"/>
      <c r="BN13" s="125"/>
      <c r="BO13" s="157"/>
    </row>
    <row r="14" spans="1:67" ht="19.5" customHeight="1">
      <c r="A14" s="146"/>
      <c r="B14" s="149"/>
      <c r="C14" s="146"/>
      <c r="D14" s="152"/>
      <c r="E14" s="130"/>
      <c r="F14" s="130"/>
      <c r="G14" s="130"/>
      <c r="H14" s="155"/>
      <c r="I14" s="126"/>
      <c r="J14" s="164"/>
      <c r="K14" s="143"/>
      <c r="L14" s="126"/>
      <c r="M14" s="130"/>
      <c r="N14" s="171" t="s">
        <v>48</v>
      </c>
      <c r="O14" s="171"/>
      <c r="P14" s="171" t="s">
        <v>49</v>
      </c>
      <c r="Q14" s="171"/>
      <c r="R14" s="171" t="s">
        <v>50</v>
      </c>
      <c r="S14" s="171"/>
      <c r="T14" s="171" t="s">
        <v>121</v>
      </c>
      <c r="U14" s="171"/>
      <c r="V14" s="171" t="s">
        <v>122</v>
      </c>
      <c r="W14" s="171"/>
      <c r="X14" s="139"/>
      <c r="Y14" s="140"/>
      <c r="Z14" s="178"/>
      <c r="AA14" s="179"/>
      <c r="AB14" s="179"/>
      <c r="AC14" s="182"/>
      <c r="AD14" s="161"/>
      <c r="AE14" s="126"/>
      <c r="AF14" s="164"/>
      <c r="AG14" s="143"/>
      <c r="AH14" s="126"/>
      <c r="AI14" s="130"/>
      <c r="AJ14" s="14">
        <v>1</v>
      </c>
      <c r="AK14" s="15">
        <v>2</v>
      </c>
      <c r="AL14" s="16" t="s">
        <v>48</v>
      </c>
      <c r="AM14" s="15">
        <v>3</v>
      </c>
      <c r="AN14" s="15">
        <v>4</v>
      </c>
      <c r="AO14" s="16" t="s">
        <v>49</v>
      </c>
      <c r="AP14" s="15">
        <v>5</v>
      </c>
      <c r="AQ14" s="15">
        <v>6</v>
      </c>
      <c r="AR14" s="16" t="s">
        <v>50</v>
      </c>
      <c r="AS14" s="126"/>
      <c r="AT14" s="126"/>
      <c r="AU14" s="126"/>
      <c r="AV14" s="158"/>
      <c r="AW14" s="161"/>
      <c r="AX14" s="126"/>
      <c r="AY14" s="164"/>
      <c r="AZ14" s="143"/>
      <c r="BA14" s="126"/>
      <c r="BB14" s="130"/>
      <c r="BC14" s="14">
        <v>1</v>
      </c>
      <c r="BD14" s="15">
        <v>2</v>
      </c>
      <c r="BE14" s="16" t="s">
        <v>48</v>
      </c>
      <c r="BF14" s="15">
        <v>3</v>
      </c>
      <c r="BG14" s="15">
        <v>4</v>
      </c>
      <c r="BH14" s="16" t="s">
        <v>49</v>
      </c>
      <c r="BI14" s="15">
        <v>5</v>
      </c>
      <c r="BJ14" s="15">
        <v>6</v>
      </c>
      <c r="BK14" s="16" t="s">
        <v>50</v>
      </c>
      <c r="BL14" s="126"/>
      <c r="BM14" s="126"/>
      <c r="BN14" s="126"/>
      <c r="BO14" s="158"/>
    </row>
    <row r="15" spans="1:67" ht="16.5" customHeight="1">
      <c r="A15" s="183">
        <v>1</v>
      </c>
      <c r="B15" s="150">
        <v>1</v>
      </c>
      <c r="C15" s="172"/>
      <c r="D15" s="302" t="s">
        <v>162</v>
      </c>
      <c r="E15" s="172">
        <v>99</v>
      </c>
      <c r="F15" s="305"/>
      <c r="G15" s="190" t="s">
        <v>69</v>
      </c>
      <c r="H15" s="172"/>
      <c r="I15" s="304">
        <v>1</v>
      </c>
      <c r="J15" s="190" t="str">
        <f>VLOOKUP(I15,$B$13:$G$26,3,0)</f>
        <v>Болотников Михаил</v>
      </c>
      <c r="K15" s="191">
        <f>VLOOKUP(I15,$B$13:$G$26,4,0)</f>
        <v>99</v>
      </c>
      <c r="L15" s="192">
        <f>VLOOKUP(I15,$B$13:$G$26,5,0)</f>
        <v>0</v>
      </c>
      <c r="M15" s="193" t="str">
        <f>VLOOKUP(I15,$B$13:$G$26,6,0)</f>
        <v>Грязи окдюсш</v>
      </c>
      <c r="N15" s="187">
        <v>2</v>
      </c>
      <c r="O15" s="65">
        <v>5</v>
      </c>
      <c r="P15" s="187"/>
      <c r="Q15" s="65"/>
      <c r="R15" s="187"/>
      <c r="S15" s="65"/>
      <c r="T15" s="187"/>
      <c r="U15" s="73"/>
      <c r="V15" s="187"/>
      <c r="W15" s="73"/>
      <c r="X15" s="187"/>
      <c r="Y15" s="195"/>
      <c r="Z15" s="187"/>
      <c r="AA15" s="74">
        <f>SUM(O15+Q15+S15+U15+W15)</f>
        <v>5</v>
      </c>
      <c r="AB15" s="195"/>
      <c r="AC15" s="197">
        <v>1</v>
      </c>
      <c r="AD15" s="153">
        <v>1</v>
      </c>
      <c r="AE15" s="209">
        <v>1</v>
      </c>
      <c r="AF15" s="222" t="str">
        <f>VLOOKUP(AE15,$I$15:$M$22,2,1)</f>
        <v>Болотников Михаил</v>
      </c>
      <c r="AG15" s="224">
        <f>VLOOKUP(AE15,$I$15:$M$22,3,1)</f>
        <v>99</v>
      </c>
      <c r="AH15" s="226">
        <f>VLOOKUP(AE15,$I$15:$M$22,4,1)</f>
        <v>0</v>
      </c>
      <c r="AI15" s="227" t="str">
        <f>VLOOKUP(AE15,$I$15:$M$22,5,1)</f>
        <v>Грязи окдюсш</v>
      </c>
      <c r="AJ15" s="210"/>
      <c r="AK15" s="211"/>
      <c r="AL15" s="214"/>
      <c r="AM15" s="230"/>
      <c r="AN15" s="231"/>
      <c r="AO15" s="214"/>
      <c r="AP15" s="230"/>
      <c r="AQ15" s="231"/>
      <c r="AR15" s="214"/>
      <c r="AS15" s="214"/>
      <c r="AT15" s="214"/>
      <c r="AU15" s="214"/>
      <c r="AV15" s="214"/>
      <c r="AW15" s="153">
        <v>1</v>
      </c>
      <c r="AX15" s="209">
        <v>2</v>
      </c>
      <c r="AY15" s="222" t="str">
        <f>VLOOKUP(AX15,$I$15:$M$22,2,1)</f>
        <v>Бобров Андрей</v>
      </c>
      <c r="AZ15" s="224">
        <f>VLOOKUP(AX15,$I$15:$M$22,3,1)</f>
        <v>0</v>
      </c>
      <c r="BA15" s="226">
        <f>VLOOKUP(AX15,$I$15:$M$22,4,1)</f>
        <v>0</v>
      </c>
      <c r="BB15" s="227" t="str">
        <f>VLOOKUP(AX15,$I$15:$M$22,5,1)</f>
        <v>Данков</v>
      </c>
      <c r="BC15" s="210"/>
      <c r="BD15" s="211"/>
      <c r="BE15" s="214"/>
      <c r="BF15" s="230"/>
      <c r="BG15" s="231"/>
      <c r="BH15" s="214"/>
      <c r="BI15" s="230"/>
      <c r="BJ15" s="231"/>
      <c r="BK15" s="214"/>
      <c r="BL15" s="214"/>
      <c r="BM15" s="214"/>
      <c r="BN15" s="214"/>
      <c r="BO15" s="214"/>
    </row>
    <row r="16" spans="1:67" ht="16.5" customHeight="1">
      <c r="A16" s="184"/>
      <c r="B16" s="152"/>
      <c r="C16" s="173"/>
      <c r="D16" s="303"/>
      <c r="E16" s="173"/>
      <c r="F16" s="305"/>
      <c r="G16" s="190"/>
      <c r="H16" s="173"/>
      <c r="I16" s="304"/>
      <c r="J16" s="190"/>
      <c r="K16" s="191"/>
      <c r="L16" s="192"/>
      <c r="M16" s="193"/>
      <c r="N16" s="188"/>
      <c r="O16" s="65">
        <v>3</v>
      </c>
      <c r="P16" s="188"/>
      <c r="Q16" s="65"/>
      <c r="R16" s="188"/>
      <c r="S16" s="65"/>
      <c r="T16" s="188"/>
      <c r="U16" s="73"/>
      <c r="V16" s="188"/>
      <c r="W16" s="73"/>
      <c r="X16" s="194"/>
      <c r="Y16" s="196"/>
      <c r="Z16" s="194"/>
      <c r="AA16" s="74">
        <f>SUM(O16+Q16+S16+U16+W16)</f>
        <v>3</v>
      </c>
      <c r="AB16" s="196"/>
      <c r="AC16" s="198"/>
      <c r="AD16" s="154"/>
      <c r="AE16" s="199"/>
      <c r="AF16" s="223"/>
      <c r="AG16" s="225"/>
      <c r="AH16" s="201"/>
      <c r="AI16" s="203"/>
      <c r="AJ16" s="212"/>
      <c r="AK16" s="213"/>
      <c r="AL16" s="215"/>
      <c r="AM16" s="232"/>
      <c r="AN16" s="233"/>
      <c r="AO16" s="215"/>
      <c r="AP16" s="232"/>
      <c r="AQ16" s="233"/>
      <c r="AR16" s="215"/>
      <c r="AS16" s="234"/>
      <c r="AT16" s="215"/>
      <c r="AU16" s="215"/>
      <c r="AV16" s="234"/>
      <c r="AW16" s="154"/>
      <c r="AX16" s="199"/>
      <c r="AY16" s="223"/>
      <c r="AZ16" s="225"/>
      <c r="BA16" s="201"/>
      <c r="BB16" s="203"/>
      <c r="BC16" s="212"/>
      <c r="BD16" s="213"/>
      <c r="BE16" s="215"/>
      <c r="BF16" s="232"/>
      <c r="BG16" s="233"/>
      <c r="BH16" s="215"/>
      <c r="BI16" s="232"/>
      <c r="BJ16" s="233"/>
      <c r="BK16" s="215"/>
      <c r="BL16" s="234"/>
      <c r="BM16" s="215"/>
      <c r="BN16" s="215"/>
      <c r="BO16" s="234"/>
    </row>
    <row r="17" spans="1:67" ht="16.5" customHeight="1">
      <c r="A17" s="183">
        <v>2</v>
      </c>
      <c r="B17" s="150">
        <v>2</v>
      </c>
      <c r="C17" s="172"/>
      <c r="D17" s="302" t="s">
        <v>163</v>
      </c>
      <c r="E17" s="172">
        <v>0</v>
      </c>
      <c r="F17" s="172"/>
      <c r="G17" s="302" t="s">
        <v>113</v>
      </c>
      <c r="H17" s="172"/>
      <c r="I17" s="304">
        <v>2</v>
      </c>
      <c r="J17" s="190" t="str">
        <f>VLOOKUP(I17,$B$13:$G$26,3,0)</f>
        <v>Бобров Андрей</v>
      </c>
      <c r="K17" s="191">
        <f>VLOOKUP(I17,$B$13:$G$26,4,0)</f>
        <v>0</v>
      </c>
      <c r="L17" s="192">
        <f>VLOOKUP(I17,$B$13:$G$26,5,0)</f>
        <v>0</v>
      </c>
      <c r="M17" s="193" t="str">
        <f>VLOOKUP(I17,$B$13:$G$26,6,0)</f>
        <v>Данков</v>
      </c>
      <c r="N17" s="187">
        <v>1</v>
      </c>
      <c r="O17" s="65">
        <v>0</v>
      </c>
      <c r="P17" s="187"/>
      <c r="Q17" s="65"/>
      <c r="R17" s="187"/>
      <c r="S17" s="65"/>
      <c r="T17" s="187"/>
      <c r="U17" s="73"/>
      <c r="V17" s="187"/>
      <c r="W17" s="73"/>
      <c r="X17" s="187"/>
      <c r="Y17" s="195"/>
      <c r="Z17" s="187"/>
      <c r="AA17" s="74">
        <f>SUM(O17+Q17+S17+U17+W17)</f>
        <v>0</v>
      </c>
      <c r="AB17" s="195"/>
      <c r="AC17" s="197">
        <v>2</v>
      </c>
      <c r="AD17" s="154"/>
      <c r="AE17" s="199">
        <v>2</v>
      </c>
      <c r="AF17" s="223" t="str">
        <f>VLOOKUP(AE17,$I$15:$M$22,2,1)</f>
        <v>Бобров Андрей</v>
      </c>
      <c r="AG17" s="225">
        <f>VLOOKUP(AE17,$I$15:$M$22,3,1)</f>
        <v>0</v>
      </c>
      <c r="AH17" s="201">
        <f>VLOOKUP(AE17,$I$15:$M$22,4,1)</f>
        <v>0</v>
      </c>
      <c r="AI17" s="203" t="str">
        <f>VLOOKUP(AE17,$I$15:$M$22,5,1)</f>
        <v>Данков</v>
      </c>
      <c r="AJ17" s="205"/>
      <c r="AK17" s="206"/>
      <c r="AL17" s="216"/>
      <c r="AM17" s="218"/>
      <c r="AN17" s="219"/>
      <c r="AO17" s="216"/>
      <c r="AP17" s="218"/>
      <c r="AQ17" s="219"/>
      <c r="AR17" s="216"/>
      <c r="AS17" s="234"/>
      <c r="AT17" s="216"/>
      <c r="AU17" s="216"/>
      <c r="AV17" s="234"/>
      <c r="AW17" s="154"/>
      <c r="AX17" s="199">
        <v>3</v>
      </c>
      <c r="AY17" s="223" t="str">
        <f>VLOOKUP(AX17,$I$15:$M$22,2,1)</f>
        <v>Бобров Андрей</v>
      </c>
      <c r="AZ17" s="225">
        <f>VLOOKUP(AX17,$I$15:$M$22,3,1)</f>
        <v>0</v>
      </c>
      <c r="BA17" s="201">
        <f>VLOOKUP(AX17,$I$15:$M$22,4,1)</f>
        <v>0</v>
      </c>
      <c r="BB17" s="203" t="str">
        <f>VLOOKUP(AX17,$I$15:$M$22,5,1)</f>
        <v>Данков</v>
      </c>
      <c r="BC17" s="205"/>
      <c r="BD17" s="206"/>
      <c r="BE17" s="216"/>
      <c r="BF17" s="218"/>
      <c r="BG17" s="219"/>
      <c r="BH17" s="216"/>
      <c r="BI17" s="218"/>
      <c r="BJ17" s="219"/>
      <c r="BK17" s="216"/>
      <c r="BL17" s="234"/>
      <c r="BM17" s="216"/>
      <c r="BN17" s="216"/>
      <c r="BO17" s="234"/>
    </row>
    <row r="18" spans="1:67" ht="16.5" customHeight="1">
      <c r="A18" s="184"/>
      <c r="B18" s="152"/>
      <c r="C18" s="173"/>
      <c r="D18" s="303"/>
      <c r="E18" s="173"/>
      <c r="F18" s="173"/>
      <c r="G18" s="303"/>
      <c r="H18" s="173"/>
      <c r="I18" s="304"/>
      <c r="J18" s="190"/>
      <c r="K18" s="191"/>
      <c r="L18" s="192"/>
      <c r="M18" s="193"/>
      <c r="N18" s="188"/>
      <c r="O18" s="65">
        <v>0</v>
      </c>
      <c r="P18" s="188"/>
      <c r="Q18" s="65"/>
      <c r="R18" s="188"/>
      <c r="S18" s="65"/>
      <c r="T18" s="188"/>
      <c r="U18" s="73"/>
      <c r="V18" s="188"/>
      <c r="W18" s="73"/>
      <c r="X18" s="194"/>
      <c r="Y18" s="196"/>
      <c r="Z18" s="194"/>
      <c r="AA18" s="74">
        <f>SUM(O18+Q18+S18+U18+W18)</f>
        <v>0</v>
      </c>
      <c r="AB18" s="196"/>
      <c r="AC18" s="198"/>
      <c r="AD18" s="155"/>
      <c r="AE18" s="200"/>
      <c r="AF18" s="228"/>
      <c r="AG18" s="229"/>
      <c r="AH18" s="202"/>
      <c r="AI18" s="204"/>
      <c r="AJ18" s="207"/>
      <c r="AK18" s="208"/>
      <c r="AL18" s="217"/>
      <c r="AM18" s="220"/>
      <c r="AN18" s="221"/>
      <c r="AO18" s="217"/>
      <c r="AP18" s="220"/>
      <c r="AQ18" s="221"/>
      <c r="AR18" s="217"/>
      <c r="AS18" s="217"/>
      <c r="AT18" s="217"/>
      <c r="AU18" s="217"/>
      <c r="AV18" s="217"/>
      <c r="AW18" s="155"/>
      <c r="AX18" s="200"/>
      <c r="AY18" s="228"/>
      <c r="AZ18" s="229"/>
      <c r="BA18" s="202"/>
      <c r="BB18" s="204"/>
      <c r="BC18" s="207"/>
      <c r="BD18" s="208"/>
      <c r="BE18" s="217"/>
      <c r="BF18" s="220"/>
      <c r="BG18" s="221"/>
      <c r="BH18" s="217"/>
      <c r="BI18" s="220"/>
      <c r="BJ18" s="221"/>
      <c r="BK18" s="217"/>
      <c r="BL18" s="217"/>
      <c r="BM18" s="217"/>
      <c r="BN18" s="217"/>
      <c r="BO18" s="217"/>
    </row>
    <row r="19" spans="1:67" ht="16.5" customHeight="1">
      <c r="A19" s="295"/>
      <c r="B19" s="297"/>
      <c r="C19" s="287"/>
      <c r="D19" s="299"/>
      <c r="E19" s="287"/>
      <c r="F19" s="287"/>
      <c r="G19" s="299"/>
      <c r="H19" s="287"/>
      <c r="I19" s="289"/>
      <c r="J19" s="299"/>
      <c r="K19" s="295"/>
      <c r="L19" s="293"/>
      <c r="M19" s="291"/>
      <c r="N19" s="293"/>
      <c r="O19" s="94"/>
      <c r="P19" s="293"/>
      <c r="Q19" s="94"/>
      <c r="R19" s="293"/>
      <c r="S19" s="94"/>
      <c r="T19" s="293"/>
      <c r="U19" s="91"/>
      <c r="V19" s="293"/>
      <c r="W19" s="91"/>
      <c r="X19" s="293"/>
      <c r="Y19" s="293"/>
      <c r="Z19" s="293"/>
      <c r="AA19" s="92"/>
      <c r="AB19" s="293"/>
      <c r="AC19" s="293"/>
      <c r="AD19" s="166"/>
      <c r="AE19" s="166"/>
      <c r="AF19" s="299"/>
      <c r="AG19" s="295"/>
      <c r="AH19" s="310"/>
      <c r="AI19" s="312"/>
      <c r="AJ19" s="295"/>
      <c r="AK19" s="295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167">
        <v>2</v>
      </c>
      <c r="AX19" s="209">
        <v>1</v>
      </c>
      <c r="AY19" s="222" t="str">
        <f>VLOOKUP(AX19,$I$15:$M$22,2,1)</f>
        <v>Болотников Михаил</v>
      </c>
      <c r="AZ19" s="224">
        <f>VLOOKUP(AX19,$I$15:$M$22,3,1)</f>
        <v>99</v>
      </c>
      <c r="BA19" s="226">
        <f>VLOOKUP(AX19,$I$15:$M$22,4,1)</f>
        <v>0</v>
      </c>
      <c r="BB19" s="227" t="str">
        <f>VLOOKUP(AX19,$I$15:$M$22,5,1)</f>
        <v>Грязи окдюсш</v>
      </c>
      <c r="BC19" s="261" t="s">
        <v>138</v>
      </c>
      <c r="BD19" s="262"/>
      <c r="BE19" s="258"/>
      <c r="BF19" s="259"/>
      <c r="BG19" s="260"/>
      <c r="BH19" s="258"/>
      <c r="BI19" s="259"/>
      <c r="BJ19" s="260"/>
      <c r="BK19" s="258"/>
      <c r="BL19" s="214"/>
      <c r="BM19" s="258"/>
      <c r="BN19" s="258"/>
      <c r="BO19" s="214"/>
    </row>
    <row r="20" spans="1:67" ht="16.5" customHeight="1">
      <c r="A20" s="296"/>
      <c r="B20" s="298"/>
      <c r="C20" s="288"/>
      <c r="D20" s="300"/>
      <c r="E20" s="288"/>
      <c r="F20" s="288"/>
      <c r="G20" s="300"/>
      <c r="H20" s="288"/>
      <c r="I20" s="290"/>
      <c r="J20" s="300"/>
      <c r="K20" s="296"/>
      <c r="L20" s="294"/>
      <c r="M20" s="292"/>
      <c r="N20" s="294"/>
      <c r="O20" s="66"/>
      <c r="P20" s="294"/>
      <c r="Q20" s="66"/>
      <c r="R20" s="294"/>
      <c r="S20" s="66"/>
      <c r="T20" s="294"/>
      <c r="U20" s="38"/>
      <c r="V20" s="294"/>
      <c r="W20" s="38"/>
      <c r="X20" s="294"/>
      <c r="Y20" s="294"/>
      <c r="Z20" s="294"/>
      <c r="AA20" s="82"/>
      <c r="AB20" s="294"/>
      <c r="AC20" s="294"/>
      <c r="AD20" s="308"/>
      <c r="AE20" s="308"/>
      <c r="AF20" s="300"/>
      <c r="AG20" s="296"/>
      <c r="AH20" s="311"/>
      <c r="AI20" s="313"/>
      <c r="AJ20" s="296"/>
      <c r="AK20" s="296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14"/>
      <c r="AX20" s="199"/>
      <c r="AY20" s="223"/>
      <c r="AZ20" s="225"/>
      <c r="BA20" s="201"/>
      <c r="BB20" s="203"/>
      <c r="BC20" s="248"/>
      <c r="BD20" s="249"/>
      <c r="BE20" s="252"/>
      <c r="BF20" s="254"/>
      <c r="BG20" s="255"/>
      <c r="BH20" s="252"/>
      <c r="BI20" s="254"/>
      <c r="BJ20" s="255"/>
      <c r="BK20" s="252"/>
      <c r="BL20" s="234"/>
      <c r="BM20" s="252"/>
      <c r="BN20" s="252"/>
      <c r="BO20" s="234"/>
    </row>
    <row r="21" spans="1:67" ht="16.5" customHeight="1">
      <c r="A21" s="290"/>
      <c r="B21" s="298"/>
      <c r="C21" s="288"/>
      <c r="D21" s="300"/>
      <c r="E21" s="288"/>
      <c r="F21" s="288"/>
      <c r="G21" s="300"/>
      <c r="H21" s="288"/>
      <c r="I21" s="290"/>
      <c r="J21" s="292"/>
      <c r="K21" s="292"/>
      <c r="L21" s="296"/>
      <c r="M21" s="292"/>
      <c r="N21" s="294"/>
      <c r="O21" s="38"/>
      <c r="P21" s="294"/>
      <c r="Q21" s="38"/>
      <c r="R21" s="294"/>
      <c r="S21" s="38"/>
      <c r="T21" s="294"/>
      <c r="U21" s="38"/>
      <c r="V21" s="294"/>
      <c r="W21" s="38"/>
      <c r="X21" s="294"/>
      <c r="Y21" s="294"/>
      <c r="Z21" s="294"/>
      <c r="AA21" s="82"/>
      <c r="AB21" s="294"/>
      <c r="AC21" s="294"/>
      <c r="AD21" s="308"/>
      <c r="AE21" s="308"/>
      <c r="AF21" s="300"/>
      <c r="AG21" s="292"/>
      <c r="AH21" s="313"/>
      <c r="AI21" s="313"/>
      <c r="AJ21" s="296"/>
      <c r="AK21" s="296"/>
      <c r="AL21" s="307"/>
      <c r="AM21" s="307"/>
      <c r="AN21" s="307"/>
      <c r="AO21" s="307"/>
      <c r="AP21" s="307"/>
      <c r="AQ21" s="307"/>
      <c r="AR21" s="307"/>
      <c r="AS21" s="307"/>
      <c r="AT21" s="307"/>
      <c r="AU21" s="307"/>
      <c r="AV21" s="307"/>
      <c r="AW21" s="314"/>
      <c r="AX21" s="199"/>
      <c r="AY21" s="223"/>
      <c r="AZ21" s="283"/>
      <c r="BA21" s="203"/>
      <c r="BB21" s="283"/>
      <c r="BC21" s="248"/>
      <c r="BD21" s="249"/>
      <c r="BE21" s="252"/>
      <c r="BF21" s="254"/>
      <c r="BG21" s="255"/>
      <c r="BH21" s="252"/>
      <c r="BI21" s="254"/>
      <c r="BJ21" s="255"/>
      <c r="BK21" s="252"/>
      <c r="BL21" s="234"/>
      <c r="BM21" s="252"/>
      <c r="BN21" s="252"/>
      <c r="BO21" s="234"/>
    </row>
    <row r="22" spans="1:67" ht="16.5" customHeight="1">
      <c r="A22" s="290"/>
      <c r="B22" s="298"/>
      <c r="C22" s="288"/>
      <c r="D22" s="300"/>
      <c r="E22" s="288"/>
      <c r="F22" s="288"/>
      <c r="G22" s="300"/>
      <c r="H22" s="288"/>
      <c r="I22" s="290"/>
      <c r="J22" s="292"/>
      <c r="K22" s="292"/>
      <c r="L22" s="296"/>
      <c r="M22" s="292"/>
      <c r="N22" s="294"/>
      <c r="O22" s="38"/>
      <c r="P22" s="294"/>
      <c r="Q22" s="38"/>
      <c r="R22" s="294"/>
      <c r="S22" s="38"/>
      <c r="T22" s="294"/>
      <c r="U22" s="38"/>
      <c r="V22" s="294"/>
      <c r="W22" s="38"/>
      <c r="X22" s="294"/>
      <c r="Y22" s="294"/>
      <c r="Z22" s="294"/>
      <c r="AA22" s="82"/>
      <c r="AB22" s="294"/>
      <c r="AC22" s="294"/>
      <c r="AD22" s="308"/>
      <c r="AE22" s="308"/>
      <c r="AF22" s="300"/>
      <c r="AG22" s="292"/>
      <c r="AH22" s="313"/>
      <c r="AI22" s="313"/>
      <c r="AJ22" s="296"/>
      <c r="AK22" s="296"/>
      <c r="AL22" s="307"/>
      <c r="AM22" s="307"/>
      <c r="AN22" s="307"/>
      <c r="AO22" s="307"/>
      <c r="AP22" s="307"/>
      <c r="AQ22" s="307"/>
      <c r="AR22" s="307"/>
      <c r="AS22" s="307"/>
      <c r="AT22" s="307"/>
      <c r="AU22" s="307"/>
      <c r="AV22" s="307"/>
      <c r="AW22" s="170"/>
      <c r="AX22" s="200"/>
      <c r="AY22" s="228"/>
      <c r="AZ22" s="284"/>
      <c r="BA22" s="204"/>
      <c r="BB22" s="284"/>
      <c r="BC22" s="250"/>
      <c r="BD22" s="251"/>
      <c r="BE22" s="253"/>
      <c r="BF22" s="256"/>
      <c r="BG22" s="257"/>
      <c r="BH22" s="253"/>
      <c r="BI22" s="256"/>
      <c r="BJ22" s="257"/>
      <c r="BK22" s="253"/>
      <c r="BL22" s="217"/>
      <c r="BM22" s="253"/>
      <c r="BN22" s="253"/>
      <c r="BO22" s="217"/>
    </row>
    <row r="23" spans="1:67" ht="16.5" customHeight="1">
      <c r="A23" s="29"/>
      <c r="B23" s="31"/>
      <c r="C23" s="31"/>
      <c r="D23" s="44"/>
      <c r="E23" s="31"/>
      <c r="F23" s="31"/>
      <c r="G23" s="44"/>
      <c r="H23" s="31"/>
      <c r="I23" s="29"/>
      <c r="J23" s="45"/>
      <c r="K23" s="31"/>
      <c r="L23" s="31"/>
      <c r="M23" s="93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50"/>
      <c r="AE23" s="95"/>
      <c r="AF23" s="95"/>
      <c r="AG23" s="95"/>
      <c r="AH23" s="95"/>
      <c r="AI23" s="95"/>
      <c r="AJ23" s="95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6.5" customHeight="1">
      <c r="A24" s="49"/>
      <c r="B24" s="49"/>
      <c r="C24" s="49"/>
      <c r="D24" s="49"/>
      <c r="E24" s="49"/>
      <c r="F24" s="49"/>
      <c r="G24" s="49"/>
      <c r="H24" s="4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277" t="s">
        <v>125</v>
      </c>
      <c r="AF24" s="277"/>
      <c r="AG24" s="277"/>
      <c r="AH24" s="277"/>
      <c r="AI24" s="277"/>
      <c r="AJ24" s="277"/>
      <c r="AK24" s="50"/>
      <c r="AL24" s="50"/>
      <c r="AM24" s="50"/>
      <c r="AN24" s="123" t="s">
        <v>126</v>
      </c>
      <c r="AO24" s="123"/>
      <c r="AP24" s="123"/>
      <c r="AQ24" s="123"/>
      <c r="AR24" s="123"/>
      <c r="AS24" s="123"/>
      <c r="AT24" s="123"/>
      <c r="AU24" s="123"/>
      <c r="AV24" s="123"/>
      <c r="AW24" s="3"/>
      <c r="AX24" s="277" t="s">
        <v>125</v>
      </c>
      <c r="AY24" s="277"/>
      <c r="AZ24" s="277"/>
      <c r="BA24" s="277"/>
      <c r="BB24" s="277"/>
      <c r="BC24" s="277"/>
      <c r="BD24" s="3"/>
      <c r="BE24" s="3"/>
      <c r="BF24" s="3"/>
      <c r="BG24" s="276" t="s">
        <v>126</v>
      </c>
      <c r="BH24" s="276"/>
      <c r="BI24" s="276"/>
      <c r="BJ24" s="276"/>
      <c r="BK24" s="276"/>
      <c r="BL24" s="276"/>
      <c r="BM24" s="276"/>
      <c r="BN24" s="276"/>
      <c r="BO24" s="276"/>
    </row>
    <row r="25" spans="1:67" ht="12" customHeight="1">
      <c r="A25" s="280" t="s">
        <v>54</v>
      </c>
      <c r="B25" s="280"/>
      <c r="C25" s="280"/>
      <c r="D25" s="280"/>
      <c r="E25" s="280" t="s">
        <v>55</v>
      </c>
      <c r="F25" s="280"/>
      <c r="G25" s="280"/>
      <c r="H25" s="280"/>
      <c r="I25" s="50"/>
      <c r="J25" s="276" t="s">
        <v>135</v>
      </c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3"/>
      <c r="AD25" s="50"/>
      <c r="AE25" s="277"/>
      <c r="AF25" s="277"/>
      <c r="AG25" s="277"/>
      <c r="AH25" s="277"/>
      <c r="AI25" s="277"/>
      <c r="AJ25" s="277"/>
      <c r="AK25" s="50"/>
      <c r="AL25" s="50"/>
      <c r="AM25" s="50"/>
      <c r="AN25" s="123"/>
      <c r="AO25" s="123"/>
      <c r="AP25" s="123"/>
      <c r="AQ25" s="123"/>
      <c r="AR25" s="123"/>
      <c r="AS25" s="123"/>
      <c r="AT25" s="123"/>
      <c r="AU25" s="123"/>
      <c r="AV25" s="123"/>
      <c r="AW25" s="3"/>
      <c r="AX25" s="277"/>
      <c r="AY25" s="277"/>
      <c r="AZ25" s="277"/>
      <c r="BA25" s="277"/>
      <c r="BB25" s="277"/>
      <c r="BC25" s="277"/>
      <c r="BD25" s="50"/>
      <c r="BE25" s="50"/>
      <c r="BF25" s="50"/>
      <c r="BG25" s="276"/>
      <c r="BH25" s="276"/>
      <c r="BI25" s="276"/>
      <c r="BJ25" s="276"/>
      <c r="BK25" s="276"/>
      <c r="BL25" s="276"/>
      <c r="BM25" s="276"/>
      <c r="BN25" s="276"/>
      <c r="BO25" s="276"/>
    </row>
    <row r="26" spans="1:67" ht="12" customHeight="1">
      <c r="A26" s="8"/>
      <c r="B26" s="8"/>
      <c r="C26" s="8"/>
      <c r="D26" s="8"/>
      <c r="E26" s="8"/>
      <c r="F26" s="8"/>
      <c r="G26" s="8"/>
      <c r="H26" s="8"/>
      <c r="I26" s="50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3"/>
      <c r="AD26" s="3"/>
      <c r="AE26" s="276" t="s">
        <v>128</v>
      </c>
      <c r="AF26" s="276"/>
      <c r="AG26" s="276"/>
      <c r="AH26" s="276"/>
      <c r="AI26" s="276"/>
      <c r="AJ26" s="276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276" t="s">
        <v>128</v>
      </c>
      <c r="AY26" s="276"/>
      <c r="AZ26" s="276"/>
      <c r="BA26" s="276"/>
      <c r="BB26" s="276"/>
      <c r="BC26" s="276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</row>
    <row r="27" spans="1:67" ht="12" customHeight="1">
      <c r="A27" s="280" t="s">
        <v>57</v>
      </c>
      <c r="B27" s="280"/>
      <c r="C27" s="280"/>
      <c r="D27" s="280"/>
      <c r="E27" s="8"/>
      <c r="F27" s="8"/>
      <c r="G27" s="8"/>
      <c r="H27" s="8"/>
      <c r="I27" s="3"/>
      <c r="J27" s="64"/>
      <c r="K27" s="64"/>
      <c r="L27" s="64"/>
      <c r="M27" s="64"/>
      <c r="N27" s="64"/>
      <c r="O27" s="6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276"/>
      <c r="AF27" s="276"/>
      <c r="AG27" s="276"/>
      <c r="AH27" s="276"/>
      <c r="AI27" s="276"/>
      <c r="AJ27" s="276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276"/>
      <c r="AY27" s="276"/>
      <c r="AZ27" s="276"/>
      <c r="BA27" s="276"/>
      <c r="BB27" s="276"/>
      <c r="BC27" s="276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12" customHeight="1">
      <c r="A28" s="49"/>
      <c r="B28" s="49"/>
      <c r="C28" s="49"/>
      <c r="D28" s="49"/>
      <c r="E28" s="49"/>
      <c r="F28" s="49"/>
      <c r="G28" s="49"/>
      <c r="H28" s="49"/>
      <c r="I28" s="3"/>
      <c r="J28" s="276" t="s">
        <v>139</v>
      </c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3"/>
    </row>
    <row r="29" spans="1:67" ht="12" customHeight="1">
      <c r="A29" s="49"/>
      <c r="B29" s="49"/>
      <c r="C29" s="49"/>
      <c r="D29" s="49"/>
      <c r="E29" s="49"/>
      <c r="F29" s="49"/>
      <c r="G29" s="49"/>
      <c r="H29" s="49"/>
      <c r="I29" s="3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67" ht="12" customHeight="1">
      <c r="A30" s="49"/>
      <c r="B30" s="49"/>
      <c r="C30" s="49"/>
      <c r="D30" s="49"/>
      <c r="E30" s="49"/>
      <c r="F30" s="49"/>
      <c r="G30" s="49"/>
      <c r="H30" s="4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</row>
    <row r="31" spans="1:67" ht="12" customHeight="1">
      <c r="A31" s="49"/>
      <c r="B31" s="49"/>
      <c r="C31" s="49"/>
      <c r="D31" s="49"/>
      <c r="E31" s="49"/>
      <c r="F31" s="49"/>
      <c r="G31" s="49"/>
      <c r="H31" s="4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</row>
    <row r="32" spans="1:67" ht="15" customHeight="1">
      <c r="A32" s="49"/>
      <c r="B32" s="49"/>
      <c r="C32" s="49"/>
      <c r="D32" s="49"/>
      <c r="E32" s="49"/>
      <c r="F32" s="49"/>
      <c r="G32" s="49"/>
      <c r="H32" s="49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  <c r="AV32" s="315"/>
    </row>
    <row r="33" spans="1:48" ht="15" customHeight="1">
      <c r="A33" s="60"/>
      <c r="B33" s="60"/>
      <c r="C33" s="60"/>
      <c r="D33" s="60"/>
      <c r="E33" s="60"/>
      <c r="F33" s="60"/>
      <c r="G33" s="60"/>
      <c r="H33" s="60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</row>
    <row r="34" spans="1:48" ht="15" customHeight="1">
      <c r="A34" s="60"/>
      <c r="B34" s="60"/>
      <c r="C34" s="60"/>
      <c r="D34" s="60"/>
      <c r="E34" s="60"/>
      <c r="F34" s="60"/>
      <c r="G34" s="60"/>
      <c r="H34" s="60"/>
      <c r="AD34" s="95"/>
      <c r="AE34" s="95"/>
      <c r="AF34" s="96"/>
      <c r="AG34" s="97"/>
      <c r="AH34" s="97"/>
      <c r="AI34" s="300"/>
      <c r="AJ34" s="300"/>
      <c r="AK34" s="300"/>
      <c r="AL34" s="95"/>
      <c r="AM34" s="288"/>
      <c r="AN34" s="288"/>
      <c r="AO34" s="288"/>
      <c r="AP34" s="288"/>
      <c r="AQ34" s="288"/>
      <c r="AR34" s="288"/>
      <c r="AS34" s="95"/>
      <c r="AT34" s="288"/>
      <c r="AU34" s="288"/>
      <c r="AV34" s="30"/>
    </row>
    <row r="35" spans="1:48" ht="12" customHeight="1">
      <c r="A35" s="60"/>
      <c r="B35" s="60"/>
      <c r="C35" s="60"/>
      <c r="D35" s="60"/>
      <c r="E35" s="60"/>
      <c r="F35" s="60"/>
      <c r="G35" s="60"/>
      <c r="H35" s="60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</row>
    <row r="36" spans="1:48" ht="18" customHeight="1">
      <c r="A36" s="60"/>
      <c r="B36" s="60"/>
      <c r="C36" s="60"/>
      <c r="D36" s="60"/>
      <c r="E36" s="60"/>
      <c r="F36" s="60"/>
      <c r="G36" s="60"/>
      <c r="H36" s="60"/>
      <c r="AD36" s="319"/>
      <c r="AE36" s="317"/>
      <c r="AF36" s="320"/>
      <c r="AG36" s="316"/>
      <c r="AH36" s="317"/>
      <c r="AI36" s="318"/>
      <c r="AJ36" s="308"/>
      <c r="AK36" s="308"/>
      <c r="AL36" s="308"/>
      <c r="AM36" s="308"/>
      <c r="AN36" s="308"/>
      <c r="AO36" s="308"/>
      <c r="AP36" s="308"/>
      <c r="AQ36" s="308"/>
      <c r="AR36" s="308"/>
      <c r="AS36" s="317"/>
      <c r="AT36" s="317"/>
      <c r="AU36" s="317"/>
      <c r="AV36" s="290"/>
    </row>
    <row r="37" spans="1:48" ht="16.5" customHeight="1">
      <c r="A37" s="60"/>
      <c r="B37" s="60"/>
      <c r="C37" s="60"/>
      <c r="D37" s="60"/>
      <c r="E37" s="60"/>
      <c r="F37" s="60"/>
      <c r="G37" s="60"/>
      <c r="H37" s="60"/>
      <c r="AD37" s="319"/>
      <c r="AE37" s="317"/>
      <c r="AF37" s="320"/>
      <c r="AG37" s="316"/>
      <c r="AH37" s="317"/>
      <c r="AI37" s="318"/>
      <c r="AJ37" s="308"/>
      <c r="AK37" s="308"/>
      <c r="AL37" s="308"/>
      <c r="AM37" s="308"/>
      <c r="AN37" s="308"/>
      <c r="AO37" s="308"/>
      <c r="AP37" s="308"/>
      <c r="AQ37" s="308"/>
      <c r="AR37" s="308"/>
      <c r="AS37" s="317"/>
      <c r="AT37" s="317"/>
      <c r="AU37" s="317"/>
      <c r="AV37" s="290"/>
    </row>
    <row r="38" spans="1:48" ht="17.25" customHeight="1">
      <c r="A38" s="60"/>
      <c r="B38" s="60"/>
      <c r="C38" s="60"/>
      <c r="D38" s="60"/>
      <c r="E38" s="60"/>
      <c r="F38" s="60"/>
      <c r="G38" s="60"/>
      <c r="H38" s="60"/>
      <c r="AD38" s="319"/>
      <c r="AE38" s="317"/>
      <c r="AF38" s="320"/>
      <c r="AG38" s="316"/>
      <c r="AH38" s="317"/>
      <c r="AI38" s="318"/>
      <c r="AJ38" s="98"/>
      <c r="AK38" s="66"/>
      <c r="AL38" s="28"/>
      <c r="AM38" s="66"/>
      <c r="AN38" s="66"/>
      <c r="AO38" s="28"/>
      <c r="AP38" s="66"/>
      <c r="AQ38" s="66"/>
      <c r="AR38" s="28"/>
      <c r="AS38" s="317"/>
      <c r="AT38" s="317"/>
      <c r="AU38" s="317"/>
      <c r="AV38" s="290"/>
    </row>
    <row r="39" spans="1:48" ht="6.75" customHeight="1">
      <c r="A39" s="60"/>
      <c r="B39" s="60"/>
      <c r="C39" s="60"/>
      <c r="D39" s="60"/>
      <c r="E39" s="60"/>
      <c r="F39" s="60"/>
      <c r="G39" s="60"/>
      <c r="H39" s="60"/>
      <c r="AD39" s="308"/>
      <c r="AE39" s="308"/>
      <c r="AF39" s="300"/>
      <c r="AG39" s="296"/>
      <c r="AH39" s="311"/>
      <c r="AI39" s="313"/>
      <c r="AJ39" s="296"/>
      <c r="AK39" s="296"/>
      <c r="AL39" s="307"/>
      <c r="AM39" s="307"/>
      <c r="AN39" s="307"/>
      <c r="AO39" s="307"/>
      <c r="AP39" s="307"/>
      <c r="AQ39" s="307"/>
      <c r="AR39" s="307"/>
      <c r="AS39" s="307"/>
      <c r="AT39" s="307"/>
      <c r="AU39" s="307"/>
      <c r="AV39" s="307"/>
    </row>
    <row r="40" spans="1:48" ht="18" customHeight="1">
      <c r="A40" s="60"/>
      <c r="B40" s="60"/>
      <c r="C40" s="60"/>
      <c r="D40" s="60"/>
      <c r="E40" s="60"/>
      <c r="F40" s="60"/>
      <c r="G40" s="60"/>
      <c r="H40" s="60"/>
      <c r="AD40" s="308"/>
      <c r="AE40" s="308"/>
      <c r="AF40" s="300"/>
      <c r="AG40" s="296"/>
      <c r="AH40" s="311"/>
      <c r="AI40" s="313"/>
      <c r="AJ40" s="296"/>
      <c r="AK40" s="296"/>
      <c r="AL40" s="307"/>
      <c r="AM40" s="307"/>
      <c r="AN40" s="307"/>
      <c r="AO40" s="307"/>
      <c r="AP40" s="307"/>
      <c r="AQ40" s="307"/>
      <c r="AR40" s="307"/>
      <c r="AS40" s="307"/>
      <c r="AT40" s="307"/>
      <c r="AU40" s="307"/>
      <c r="AV40" s="307"/>
    </row>
    <row r="41" spans="1:48" ht="15" customHeight="1">
      <c r="A41" s="60"/>
      <c r="B41" s="60"/>
      <c r="C41" s="60"/>
      <c r="D41" s="60"/>
      <c r="E41" s="60"/>
      <c r="F41" s="60"/>
      <c r="G41" s="60"/>
      <c r="H41" s="60"/>
      <c r="AD41" s="308"/>
      <c r="AE41" s="308"/>
      <c r="AF41" s="300"/>
      <c r="AG41" s="296"/>
      <c r="AH41" s="311"/>
      <c r="AI41" s="313"/>
      <c r="AJ41" s="296"/>
      <c r="AK41" s="296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</row>
    <row r="42" spans="1:48" ht="12.75" customHeight="1">
      <c r="A42" s="60"/>
      <c r="B42" s="60"/>
      <c r="C42" s="60"/>
      <c r="D42" s="60"/>
      <c r="E42" s="60"/>
      <c r="F42" s="60"/>
      <c r="G42" s="60"/>
      <c r="H42" s="60"/>
      <c r="AD42" s="308"/>
      <c r="AE42" s="308"/>
      <c r="AF42" s="300"/>
      <c r="AG42" s="296"/>
      <c r="AH42" s="311"/>
      <c r="AI42" s="313"/>
      <c r="AJ42" s="296"/>
      <c r="AK42" s="296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7"/>
    </row>
    <row r="43" spans="1:48" ht="15" customHeight="1">
      <c r="A43" s="60"/>
      <c r="B43" s="60"/>
      <c r="C43" s="60"/>
      <c r="D43" s="60"/>
      <c r="E43" s="60"/>
      <c r="F43" s="60"/>
      <c r="G43" s="60"/>
      <c r="H43" s="60"/>
      <c r="AD43" s="308"/>
      <c r="AE43" s="308"/>
      <c r="AF43" s="300"/>
      <c r="AG43" s="296"/>
      <c r="AH43" s="311"/>
      <c r="AI43" s="313"/>
      <c r="AJ43" s="296"/>
      <c r="AK43" s="296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</row>
    <row r="44" spans="1:48" ht="19.5" customHeight="1">
      <c r="A44" s="60"/>
      <c r="B44" s="60"/>
      <c r="C44" s="60"/>
      <c r="D44" s="60"/>
      <c r="E44" s="60"/>
      <c r="F44" s="60"/>
      <c r="G44" s="60"/>
      <c r="H44" s="60"/>
      <c r="AD44" s="308"/>
      <c r="AE44" s="308"/>
      <c r="AF44" s="300"/>
      <c r="AG44" s="296"/>
      <c r="AH44" s="311"/>
      <c r="AI44" s="313"/>
      <c r="AJ44" s="296"/>
      <c r="AK44" s="296"/>
      <c r="AL44" s="307"/>
      <c r="AM44" s="307"/>
      <c r="AN44" s="307"/>
      <c r="AO44" s="307"/>
      <c r="AP44" s="307"/>
      <c r="AQ44" s="307"/>
      <c r="AR44" s="307"/>
      <c r="AS44" s="307"/>
      <c r="AT44" s="307"/>
      <c r="AU44" s="307"/>
      <c r="AV44" s="307"/>
    </row>
    <row r="45" spans="1:48" ht="15" customHeight="1">
      <c r="A45" s="60"/>
      <c r="B45" s="60"/>
      <c r="C45" s="60"/>
      <c r="D45" s="60"/>
      <c r="E45" s="60"/>
      <c r="F45" s="60"/>
      <c r="G45" s="60"/>
      <c r="H45" s="60"/>
      <c r="AD45" s="308"/>
      <c r="AE45" s="308"/>
      <c r="AF45" s="300"/>
      <c r="AG45" s="292"/>
      <c r="AH45" s="313"/>
      <c r="AI45" s="321"/>
      <c r="AJ45" s="296"/>
      <c r="AK45" s="296"/>
      <c r="AL45" s="307"/>
      <c r="AM45" s="307"/>
      <c r="AN45" s="307"/>
      <c r="AO45" s="307"/>
      <c r="AP45" s="307"/>
      <c r="AQ45" s="307"/>
      <c r="AR45" s="307"/>
      <c r="AS45" s="307"/>
      <c r="AT45" s="307"/>
      <c r="AU45" s="307"/>
      <c r="AV45" s="307"/>
    </row>
    <row r="46" spans="1:48" ht="19.5" customHeight="1">
      <c r="A46" s="60"/>
      <c r="B46" s="60"/>
      <c r="C46" s="60"/>
      <c r="D46" s="60"/>
      <c r="E46" s="60"/>
      <c r="F46" s="60"/>
      <c r="G46" s="60"/>
      <c r="H46" s="60"/>
      <c r="AD46" s="308"/>
      <c r="AE46" s="308"/>
      <c r="AF46" s="300"/>
      <c r="AG46" s="292"/>
      <c r="AH46" s="313"/>
      <c r="AI46" s="321"/>
      <c r="AJ46" s="296"/>
      <c r="AK46" s="296"/>
      <c r="AL46" s="307"/>
      <c r="AM46" s="307"/>
      <c r="AN46" s="307"/>
      <c r="AO46" s="307"/>
      <c r="AP46" s="307"/>
      <c r="AQ46" s="307"/>
      <c r="AR46" s="307"/>
      <c r="AS46" s="307"/>
      <c r="AT46" s="307"/>
      <c r="AU46" s="307"/>
      <c r="AV46" s="307"/>
    </row>
    <row r="47" spans="1:48" ht="16.5" customHeight="1">
      <c r="A47" s="60"/>
      <c r="B47" s="60"/>
      <c r="C47" s="60"/>
      <c r="D47" s="60"/>
      <c r="E47" s="60"/>
      <c r="F47" s="60"/>
      <c r="G47" s="60"/>
      <c r="H47" s="60"/>
      <c r="AD47" s="45"/>
      <c r="AE47" s="95"/>
      <c r="AF47" s="95"/>
      <c r="AG47" s="95"/>
      <c r="AH47" s="95"/>
      <c r="AI47" s="95"/>
      <c r="AJ47" s="9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</row>
    <row r="48" spans="1:48" ht="16.5" customHeight="1">
      <c r="A48" s="60"/>
      <c r="B48" s="60"/>
      <c r="C48" s="60"/>
      <c r="D48" s="60"/>
      <c r="E48" s="60"/>
      <c r="F48" s="60"/>
      <c r="G48" s="60"/>
      <c r="H48" s="60"/>
      <c r="AD48" s="45"/>
      <c r="AE48" s="277"/>
      <c r="AF48" s="277"/>
      <c r="AG48" s="277"/>
      <c r="AH48" s="277"/>
      <c r="AI48" s="277"/>
      <c r="AJ48" s="277"/>
      <c r="AK48" s="45"/>
      <c r="AL48" s="45"/>
      <c r="AM48" s="45"/>
      <c r="AN48" s="296"/>
      <c r="AO48" s="296"/>
      <c r="AP48" s="296"/>
      <c r="AQ48" s="296"/>
      <c r="AR48" s="296"/>
      <c r="AS48" s="296"/>
      <c r="AT48" s="296"/>
      <c r="AU48" s="296"/>
      <c r="AV48" s="296"/>
    </row>
    <row r="49" spans="1:48" ht="16.5" customHeight="1">
      <c r="A49" s="60"/>
      <c r="B49" s="60"/>
      <c r="C49" s="60"/>
      <c r="D49" s="60"/>
      <c r="E49" s="60"/>
      <c r="F49" s="60"/>
      <c r="G49" s="60"/>
      <c r="H49" s="60"/>
      <c r="AD49" s="45"/>
      <c r="AE49" s="277"/>
      <c r="AF49" s="277"/>
      <c r="AG49" s="277"/>
      <c r="AH49" s="277"/>
      <c r="AI49" s="277"/>
      <c r="AJ49" s="277"/>
      <c r="AK49" s="45"/>
      <c r="AL49" s="45"/>
      <c r="AM49" s="45"/>
      <c r="AN49" s="296"/>
      <c r="AO49" s="296"/>
      <c r="AP49" s="296"/>
      <c r="AQ49" s="296"/>
      <c r="AR49" s="296"/>
      <c r="AS49" s="296"/>
      <c r="AT49" s="296"/>
      <c r="AU49" s="296"/>
      <c r="AV49" s="296"/>
    </row>
    <row r="50" spans="1:48" ht="16.5" customHeight="1">
      <c r="A50" s="60"/>
      <c r="B50" s="60"/>
      <c r="C50" s="60"/>
      <c r="D50" s="60"/>
      <c r="E50" s="60"/>
      <c r="F50" s="60"/>
      <c r="G50" s="60"/>
      <c r="H50" s="60"/>
      <c r="AD50" s="95"/>
      <c r="AE50" s="292"/>
      <c r="AF50" s="292"/>
      <c r="AG50" s="292"/>
      <c r="AH50" s="292"/>
      <c r="AI50" s="292"/>
      <c r="AJ50" s="292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</row>
    <row r="51" spans="1:48" ht="16.5" customHeight="1">
      <c r="A51" s="60"/>
      <c r="B51" s="60"/>
      <c r="C51" s="60"/>
      <c r="D51" s="60"/>
      <c r="E51" s="60"/>
      <c r="F51" s="60"/>
      <c r="G51" s="60"/>
      <c r="H51" s="60"/>
      <c r="AD51" s="95"/>
      <c r="AE51" s="292"/>
      <c r="AF51" s="292"/>
      <c r="AG51" s="292"/>
      <c r="AH51" s="292"/>
      <c r="AI51" s="292"/>
      <c r="AJ51" s="292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</row>
    <row r="52" spans="1:48" ht="16.5" customHeight="1">
      <c r="A52" s="60"/>
      <c r="B52" s="60"/>
      <c r="C52" s="60"/>
      <c r="D52" s="60"/>
      <c r="E52" s="60"/>
      <c r="F52" s="60"/>
      <c r="G52" s="60"/>
      <c r="H52" s="60"/>
    </row>
    <row r="53" spans="1:48" ht="16.5" customHeight="1">
      <c r="A53" s="60"/>
      <c r="B53" s="60"/>
      <c r="C53" s="60"/>
      <c r="D53" s="60"/>
      <c r="E53" s="60"/>
      <c r="F53" s="60"/>
      <c r="G53" s="60"/>
      <c r="H53" s="60"/>
    </row>
    <row r="54" spans="1:48" ht="16.5" customHeight="1">
      <c r="A54" s="60"/>
      <c r="B54" s="60"/>
      <c r="C54" s="60"/>
      <c r="D54" s="60"/>
      <c r="E54" s="60"/>
      <c r="F54" s="60"/>
      <c r="G54" s="60"/>
      <c r="H54" s="60"/>
    </row>
    <row r="55" spans="1:48" ht="16.5" customHeight="1">
      <c r="A55" s="60"/>
      <c r="B55" s="60"/>
      <c r="C55" s="60"/>
      <c r="D55" s="60"/>
      <c r="E55" s="60"/>
      <c r="F55" s="60"/>
      <c r="G55" s="60"/>
      <c r="H55" s="60"/>
    </row>
    <row r="56" spans="1:48" ht="16.5" customHeight="1">
      <c r="A56" s="60"/>
      <c r="B56" s="60"/>
      <c r="C56" s="60"/>
      <c r="D56" s="60"/>
      <c r="E56" s="60"/>
      <c r="F56" s="60"/>
      <c r="G56" s="60"/>
      <c r="H56" s="60"/>
    </row>
    <row r="57" spans="1:48" ht="12" customHeight="1">
      <c r="A57" s="60"/>
      <c r="B57" s="60"/>
      <c r="C57" s="60"/>
      <c r="D57" s="60"/>
      <c r="E57" s="60"/>
      <c r="F57" s="60"/>
      <c r="G57" s="60"/>
      <c r="H57" s="60"/>
    </row>
    <row r="58" spans="1:48" ht="12" customHeight="1">
      <c r="A58" s="60"/>
      <c r="B58" s="60"/>
      <c r="C58" s="60"/>
      <c r="D58" s="60"/>
      <c r="E58" s="60"/>
      <c r="F58" s="60"/>
      <c r="G58" s="60"/>
      <c r="H58" s="60"/>
    </row>
    <row r="59" spans="1:48" ht="12" customHeight="1">
      <c r="A59" s="60"/>
      <c r="B59" s="60"/>
      <c r="C59" s="60"/>
      <c r="D59" s="60"/>
      <c r="E59" s="60"/>
      <c r="F59" s="60"/>
      <c r="G59" s="60"/>
      <c r="H59" s="60"/>
    </row>
    <row r="60" spans="1:48" ht="12" customHeight="1">
      <c r="A60" s="60"/>
      <c r="B60" s="60"/>
      <c r="C60" s="60"/>
      <c r="D60" s="60"/>
      <c r="E60" s="60"/>
      <c r="F60" s="60"/>
      <c r="G60" s="60"/>
      <c r="H60" s="60"/>
    </row>
    <row r="61" spans="1:48" ht="12" customHeight="1">
      <c r="A61" s="60"/>
      <c r="B61" s="60"/>
      <c r="C61" s="60"/>
      <c r="D61" s="60"/>
      <c r="E61" s="60"/>
      <c r="F61" s="60"/>
      <c r="G61" s="60"/>
      <c r="H61" s="60"/>
    </row>
    <row r="62" spans="1:48" ht="12" customHeight="1">
      <c r="A62" s="60"/>
      <c r="B62" s="60"/>
      <c r="C62" s="60"/>
      <c r="D62" s="60"/>
      <c r="E62" s="60"/>
      <c r="F62" s="60"/>
      <c r="G62" s="60"/>
      <c r="H62" s="60"/>
    </row>
    <row r="63" spans="1:48" ht="12" customHeight="1">
      <c r="A63" s="60"/>
      <c r="B63" s="60"/>
      <c r="C63" s="60"/>
      <c r="D63" s="60"/>
      <c r="E63" s="60"/>
      <c r="F63" s="60"/>
      <c r="G63" s="60"/>
      <c r="H63" s="60"/>
    </row>
    <row r="64" spans="1:48" ht="12" customHeight="1">
      <c r="A64" s="60"/>
      <c r="B64" s="60"/>
      <c r="C64" s="60"/>
      <c r="D64" s="60"/>
      <c r="E64" s="60"/>
      <c r="F64" s="60"/>
      <c r="G64" s="60"/>
      <c r="H64" s="60"/>
    </row>
    <row r="65" spans="1:8" ht="12" customHeight="1">
      <c r="A65" s="60"/>
      <c r="B65" s="60"/>
      <c r="C65" s="60"/>
      <c r="D65" s="60"/>
      <c r="E65" s="60"/>
      <c r="F65" s="60"/>
      <c r="G65" s="60"/>
      <c r="H65" s="60"/>
    </row>
    <row r="66" spans="1:8" ht="12" customHeight="1">
      <c r="A66" s="60"/>
      <c r="B66" s="60"/>
      <c r="C66" s="60"/>
      <c r="D66" s="60"/>
      <c r="E66" s="60"/>
      <c r="F66" s="60"/>
      <c r="G66" s="60"/>
      <c r="H66" s="60"/>
    </row>
    <row r="67" spans="1:8" ht="12" customHeight="1">
      <c r="A67" s="60"/>
      <c r="B67" s="60"/>
      <c r="C67" s="60"/>
      <c r="D67" s="60"/>
      <c r="E67" s="60"/>
      <c r="F67" s="60"/>
      <c r="G67" s="60"/>
      <c r="H67" s="60"/>
    </row>
    <row r="68" spans="1:8" ht="12" customHeight="1">
      <c r="A68" s="60"/>
      <c r="B68" s="60"/>
      <c r="C68" s="60"/>
      <c r="D68" s="60"/>
      <c r="E68" s="60"/>
      <c r="F68" s="60"/>
      <c r="G68" s="60"/>
      <c r="H68" s="60"/>
    </row>
    <row r="69" spans="1:8" ht="12" customHeight="1">
      <c r="A69" s="60"/>
      <c r="B69" s="60"/>
      <c r="C69" s="60"/>
      <c r="D69" s="60"/>
      <c r="E69" s="60"/>
      <c r="F69" s="60"/>
      <c r="G69" s="60"/>
      <c r="H69" s="60"/>
    </row>
    <row r="70" spans="1:8" ht="12" customHeight="1">
      <c r="A70" s="60"/>
      <c r="B70" s="60"/>
      <c r="C70" s="60"/>
      <c r="D70" s="60"/>
      <c r="E70" s="60"/>
      <c r="F70" s="60"/>
      <c r="G70" s="60"/>
      <c r="H70" s="60"/>
    </row>
    <row r="71" spans="1:8" ht="18">
      <c r="A71" s="60"/>
      <c r="B71" s="60"/>
      <c r="C71" s="60"/>
      <c r="D71" s="60"/>
      <c r="E71" s="60"/>
      <c r="F71" s="60"/>
      <c r="G71" s="60"/>
      <c r="H71" s="60"/>
    </row>
    <row r="72" spans="1:8" ht="18">
      <c r="A72" s="60"/>
      <c r="B72" s="60"/>
      <c r="C72" s="60"/>
      <c r="D72" s="60"/>
      <c r="E72" s="60"/>
      <c r="F72" s="60"/>
      <c r="G72" s="60"/>
      <c r="H72" s="60"/>
    </row>
    <row r="73" spans="1:8" ht="18">
      <c r="A73" s="60"/>
      <c r="B73" s="60"/>
      <c r="C73" s="60"/>
      <c r="D73" s="60"/>
      <c r="E73" s="60"/>
      <c r="F73" s="60"/>
      <c r="G73" s="60"/>
      <c r="H73" s="60"/>
    </row>
    <row r="74" spans="1:8" ht="18">
      <c r="A74" s="60"/>
      <c r="B74" s="60"/>
      <c r="C74" s="60"/>
      <c r="D74" s="60"/>
      <c r="E74" s="60"/>
      <c r="F74" s="60"/>
      <c r="G74" s="60"/>
      <c r="H74" s="60"/>
    </row>
    <row r="75" spans="1:8" ht="18">
      <c r="A75" s="60"/>
      <c r="B75" s="60"/>
      <c r="C75" s="60"/>
      <c r="D75" s="60"/>
      <c r="E75" s="60"/>
      <c r="F75" s="60"/>
      <c r="G75" s="60"/>
      <c r="H75" s="60"/>
    </row>
    <row r="76" spans="1:8" ht="18">
      <c r="A76" s="60"/>
      <c r="B76" s="60"/>
      <c r="C76" s="60"/>
      <c r="D76" s="60"/>
      <c r="E76" s="60"/>
      <c r="F76" s="60"/>
      <c r="G76" s="60"/>
      <c r="H76" s="60"/>
    </row>
    <row r="77" spans="1:8" ht="18">
      <c r="A77" s="60"/>
      <c r="B77" s="60"/>
      <c r="C77" s="60"/>
      <c r="D77" s="60"/>
      <c r="E77" s="60"/>
      <c r="F77" s="60"/>
      <c r="G77" s="60"/>
      <c r="H77" s="60"/>
    </row>
    <row r="78" spans="1:8" ht="18">
      <c r="A78" s="60"/>
      <c r="B78" s="60"/>
      <c r="C78" s="60"/>
      <c r="D78" s="60"/>
      <c r="E78" s="60"/>
      <c r="F78" s="60"/>
      <c r="G78" s="60"/>
      <c r="H78" s="60"/>
    </row>
    <row r="79" spans="1:8" ht="18">
      <c r="A79" s="60"/>
      <c r="B79" s="60"/>
      <c r="C79" s="60"/>
      <c r="D79" s="60"/>
      <c r="E79" s="60"/>
      <c r="F79" s="60"/>
      <c r="G79" s="60"/>
      <c r="H79" s="60"/>
    </row>
    <row r="80" spans="1:8" ht="18">
      <c r="A80" s="60"/>
      <c r="B80" s="60"/>
      <c r="C80" s="60"/>
      <c r="D80" s="60"/>
      <c r="E80" s="60"/>
      <c r="F80" s="60"/>
      <c r="G80" s="60"/>
      <c r="H80" s="60"/>
    </row>
    <row r="81" spans="1:8" ht="18">
      <c r="A81" s="60"/>
      <c r="B81" s="60"/>
      <c r="C81" s="60"/>
      <c r="D81" s="60"/>
      <c r="E81" s="60"/>
      <c r="F81" s="60"/>
      <c r="G81" s="60"/>
      <c r="H81" s="60"/>
    </row>
    <row r="82" spans="1:8" ht="18">
      <c r="A82" s="60"/>
      <c r="B82" s="60"/>
      <c r="C82" s="60"/>
      <c r="D82" s="60"/>
      <c r="E82" s="60"/>
      <c r="F82" s="60"/>
      <c r="G82" s="60"/>
      <c r="H82" s="60"/>
    </row>
    <row r="83" spans="1:8" ht="18">
      <c r="A83" s="60"/>
      <c r="B83" s="60"/>
      <c r="C83" s="60"/>
      <c r="D83" s="60"/>
      <c r="E83" s="60"/>
      <c r="F83" s="60"/>
      <c r="G83" s="60"/>
      <c r="H83" s="60"/>
    </row>
    <row r="84" spans="1:8" ht="18">
      <c r="A84" s="60"/>
      <c r="B84" s="60"/>
      <c r="C84" s="60"/>
      <c r="D84" s="60"/>
      <c r="E84" s="60"/>
      <c r="F84" s="60"/>
      <c r="G84" s="60"/>
      <c r="H84" s="60"/>
    </row>
    <row r="85" spans="1:8" ht="18">
      <c r="A85" s="60"/>
      <c r="B85" s="60"/>
      <c r="C85" s="60"/>
      <c r="D85" s="60"/>
      <c r="E85" s="60"/>
      <c r="F85" s="60"/>
      <c r="G85" s="60"/>
      <c r="H85" s="60"/>
    </row>
    <row r="86" spans="1:8" ht="18">
      <c r="A86" s="60"/>
      <c r="B86" s="60"/>
      <c r="C86" s="60"/>
      <c r="D86" s="60"/>
      <c r="E86" s="60"/>
      <c r="F86" s="60"/>
      <c r="G86" s="60"/>
      <c r="H86" s="60"/>
    </row>
    <row r="87" spans="1:8" ht="18">
      <c r="A87" s="60"/>
      <c r="B87" s="60"/>
      <c r="C87" s="60"/>
      <c r="D87" s="60"/>
      <c r="E87" s="60"/>
      <c r="F87" s="60"/>
      <c r="G87" s="60"/>
      <c r="H87" s="60"/>
    </row>
    <row r="88" spans="1:8" ht="18">
      <c r="A88" s="60"/>
      <c r="B88" s="60"/>
      <c r="C88" s="60"/>
      <c r="D88" s="60"/>
      <c r="E88" s="60"/>
      <c r="F88" s="60"/>
      <c r="G88" s="60"/>
      <c r="H88" s="60"/>
    </row>
    <row r="89" spans="1:8" ht="18">
      <c r="A89" s="60"/>
      <c r="B89" s="60"/>
      <c r="C89" s="60"/>
      <c r="D89" s="60"/>
      <c r="E89" s="60"/>
      <c r="F89" s="60"/>
      <c r="G89" s="60"/>
      <c r="H89" s="60"/>
    </row>
    <row r="90" spans="1:8" ht="18">
      <c r="A90" s="60"/>
      <c r="B90" s="60"/>
      <c r="C90" s="60"/>
      <c r="D90" s="60"/>
      <c r="E90" s="60"/>
      <c r="F90" s="60"/>
      <c r="G90" s="60"/>
      <c r="H90" s="60"/>
    </row>
    <row r="91" spans="1:8" ht="18">
      <c r="A91" s="60"/>
      <c r="B91" s="60"/>
      <c r="C91" s="60"/>
      <c r="D91" s="60"/>
      <c r="E91" s="60"/>
      <c r="F91" s="60"/>
      <c r="G91" s="60"/>
      <c r="H91" s="60"/>
    </row>
    <row r="92" spans="1:8" ht="18">
      <c r="A92" s="60"/>
      <c r="B92" s="60"/>
      <c r="C92" s="60"/>
      <c r="D92" s="60"/>
      <c r="E92" s="60"/>
      <c r="F92" s="60"/>
      <c r="G92" s="60"/>
      <c r="H92" s="60"/>
    </row>
    <row r="93" spans="1:8" ht="18">
      <c r="A93" s="60"/>
      <c r="B93" s="60"/>
      <c r="C93" s="60"/>
      <c r="D93" s="60"/>
      <c r="E93" s="60"/>
      <c r="F93" s="60"/>
      <c r="G93" s="60"/>
      <c r="H93" s="60"/>
    </row>
    <row r="94" spans="1:8" ht="18">
      <c r="A94" s="60"/>
      <c r="B94" s="60"/>
      <c r="C94" s="60"/>
      <c r="D94" s="60"/>
      <c r="E94" s="60"/>
      <c r="F94" s="60"/>
      <c r="G94" s="60"/>
      <c r="H94" s="60"/>
    </row>
    <row r="95" spans="1:8" ht="18">
      <c r="A95" s="60"/>
      <c r="B95" s="60"/>
      <c r="C95" s="60"/>
      <c r="D95" s="60"/>
      <c r="E95" s="60"/>
      <c r="F95" s="60"/>
      <c r="G95" s="60"/>
      <c r="H95" s="60"/>
    </row>
    <row r="96" spans="1:8" ht="18">
      <c r="A96" s="60"/>
      <c r="B96" s="60"/>
      <c r="C96" s="60"/>
      <c r="D96" s="60"/>
      <c r="E96" s="60"/>
      <c r="F96" s="60"/>
      <c r="G96" s="60"/>
      <c r="H96" s="60"/>
    </row>
    <row r="97" spans="1:8" ht="18">
      <c r="A97" s="60"/>
      <c r="B97" s="60"/>
      <c r="C97" s="60"/>
      <c r="D97" s="60"/>
      <c r="E97" s="60"/>
      <c r="F97" s="60"/>
      <c r="G97" s="60"/>
      <c r="H97" s="60"/>
    </row>
    <row r="98" spans="1:8" ht="18">
      <c r="A98" s="60"/>
      <c r="B98" s="60"/>
      <c r="C98" s="60"/>
      <c r="D98" s="60"/>
      <c r="E98" s="60"/>
      <c r="F98" s="60"/>
      <c r="G98" s="60"/>
      <c r="H98" s="60"/>
    </row>
    <row r="99" spans="1:8" ht="18">
      <c r="A99" s="60"/>
      <c r="B99" s="60"/>
      <c r="C99" s="60"/>
      <c r="D99" s="60"/>
      <c r="E99" s="60"/>
      <c r="F99" s="60"/>
      <c r="G99" s="60"/>
      <c r="H99" s="60"/>
    </row>
    <row r="100" spans="1:8" ht="18">
      <c r="A100" s="60"/>
      <c r="B100" s="60"/>
      <c r="C100" s="60"/>
      <c r="D100" s="60"/>
      <c r="E100" s="60"/>
      <c r="F100" s="60"/>
      <c r="G100" s="60"/>
      <c r="H100" s="60"/>
    </row>
    <row r="101" spans="1:8" ht="18">
      <c r="A101" s="60"/>
      <c r="B101" s="60"/>
      <c r="C101" s="60"/>
      <c r="D101" s="60"/>
      <c r="E101" s="60"/>
      <c r="F101" s="60"/>
      <c r="G101" s="60"/>
      <c r="H101" s="60"/>
    </row>
    <row r="102" spans="1:8" ht="18">
      <c r="A102" s="60"/>
      <c r="B102" s="60"/>
      <c r="C102" s="60"/>
      <c r="D102" s="60"/>
      <c r="E102" s="60"/>
      <c r="F102" s="60"/>
      <c r="G102" s="60"/>
      <c r="H102" s="60"/>
    </row>
    <row r="103" spans="1:8" ht="18">
      <c r="A103" s="60"/>
      <c r="B103" s="60"/>
      <c r="C103" s="60"/>
      <c r="D103" s="60"/>
      <c r="E103" s="60"/>
      <c r="F103" s="60"/>
      <c r="G103" s="60"/>
      <c r="H103" s="60"/>
    </row>
    <row r="104" spans="1:8" ht="18">
      <c r="A104" s="60"/>
      <c r="B104" s="60"/>
      <c r="C104" s="60"/>
      <c r="D104" s="60"/>
      <c r="E104" s="60"/>
      <c r="F104" s="60"/>
      <c r="G104" s="60"/>
      <c r="H104" s="60"/>
    </row>
    <row r="105" spans="1:8" ht="18">
      <c r="A105" s="60"/>
      <c r="B105" s="60"/>
      <c r="C105" s="60"/>
      <c r="D105" s="60"/>
      <c r="E105" s="60"/>
      <c r="F105" s="60"/>
      <c r="G105" s="60"/>
      <c r="H105" s="60"/>
    </row>
    <row r="106" spans="1:8" ht="18">
      <c r="A106" s="60"/>
      <c r="B106" s="60"/>
      <c r="C106" s="60"/>
      <c r="D106" s="60"/>
      <c r="E106" s="60"/>
      <c r="F106" s="60"/>
      <c r="G106" s="60"/>
      <c r="H106" s="60"/>
    </row>
    <row r="107" spans="1:8" ht="18">
      <c r="A107" s="60"/>
      <c r="B107" s="60"/>
      <c r="C107" s="60"/>
      <c r="D107" s="60"/>
      <c r="E107" s="60"/>
      <c r="F107" s="60"/>
      <c r="G107" s="60"/>
      <c r="H107" s="60"/>
    </row>
    <row r="108" spans="1:8" ht="18">
      <c r="A108" s="60"/>
      <c r="B108" s="60"/>
      <c r="C108" s="60"/>
      <c r="D108" s="60"/>
      <c r="E108" s="60"/>
      <c r="F108" s="60"/>
      <c r="G108" s="60"/>
      <c r="H108" s="60"/>
    </row>
    <row r="109" spans="1:8" ht="18">
      <c r="A109" s="60"/>
      <c r="B109" s="60"/>
      <c r="C109" s="60"/>
      <c r="D109" s="60"/>
      <c r="E109" s="60"/>
      <c r="F109" s="60"/>
      <c r="G109" s="60"/>
      <c r="H109" s="60"/>
    </row>
    <row r="110" spans="1:8" ht="18">
      <c r="A110" s="60"/>
      <c r="B110" s="60"/>
      <c r="C110" s="60"/>
      <c r="D110" s="60"/>
      <c r="E110" s="60"/>
      <c r="F110" s="60"/>
      <c r="G110" s="60"/>
      <c r="H110" s="60"/>
    </row>
    <row r="111" spans="1:8" ht="18">
      <c r="A111" s="60"/>
      <c r="B111" s="60"/>
      <c r="C111" s="60"/>
      <c r="D111" s="60"/>
      <c r="E111" s="60"/>
      <c r="F111" s="60"/>
      <c r="G111" s="60"/>
      <c r="H111" s="60"/>
    </row>
    <row r="112" spans="1:8" ht="18">
      <c r="A112" s="60"/>
      <c r="B112" s="60"/>
      <c r="C112" s="60"/>
      <c r="D112" s="60"/>
      <c r="E112" s="60"/>
      <c r="F112" s="60"/>
      <c r="G112" s="60"/>
      <c r="H112" s="60"/>
    </row>
    <row r="113" spans="1:8" ht="18">
      <c r="A113" s="60"/>
      <c r="B113" s="60"/>
      <c r="C113" s="60"/>
      <c r="D113" s="60"/>
      <c r="E113" s="60"/>
      <c r="F113" s="60"/>
      <c r="G113" s="60"/>
      <c r="H113" s="60"/>
    </row>
  </sheetData>
  <mergeCells count="365">
    <mergeCell ref="AE50:AJ51"/>
    <mergeCell ref="AU43:AU44"/>
    <mergeCell ref="AV43:AV46"/>
    <mergeCell ref="AE45:AE46"/>
    <mergeCell ref="AF45:AF46"/>
    <mergeCell ref="AG45:AG46"/>
    <mergeCell ref="AH45:AH46"/>
    <mergeCell ref="AI45:AI46"/>
    <mergeCell ref="AJ45:AK46"/>
    <mergeCell ref="AL45:AL46"/>
    <mergeCell ref="AM45:AN46"/>
    <mergeCell ref="AM43:AN44"/>
    <mergeCell ref="AE48:AJ49"/>
    <mergeCell ref="AN48:AV49"/>
    <mergeCell ref="AT43:AT44"/>
    <mergeCell ref="AO45:AO46"/>
    <mergeCell ref="AP45:AQ46"/>
    <mergeCell ref="AR45:AR46"/>
    <mergeCell ref="AT45:AT46"/>
    <mergeCell ref="AO43:AO44"/>
    <mergeCell ref="AP43:AQ44"/>
    <mergeCell ref="AR43:AR44"/>
    <mergeCell ref="AS43:AS46"/>
    <mergeCell ref="AD43:AD46"/>
    <mergeCell ref="AE43:AE44"/>
    <mergeCell ref="AF43:AF44"/>
    <mergeCell ref="AG43:AG44"/>
    <mergeCell ref="AH43:AH44"/>
    <mergeCell ref="AI43:AI44"/>
    <mergeCell ref="AU45:AU46"/>
    <mergeCell ref="AH41:AH42"/>
    <mergeCell ref="AI41:AI42"/>
    <mergeCell ref="AL41:AL42"/>
    <mergeCell ref="AM41:AN42"/>
    <mergeCell ref="AO41:AO42"/>
    <mergeCell ref="AP41:AQ42"/>
    <mergeCell ref="AU41:AU42"/>
    <mergeCell ref="AJ43:AK44"/>
    <mergeCell ref="AL43:AL44"/>
    <mergeCell ref="AT39:AT40"/>
    <mergeCell ref="AI39:AI40"/>
    <mergeCell ref="AJ39:AK40"/>
    <mergeCell ref="AL39:AL40"/>
    <mergeCell ref="AM39:AN40"/>
    <mergeCell ref="AR41:AR42"/>
    <mergeCell ref="AJ41:AK42"/>
    <mergeCell ref="AD36:AD38"/>
    <mergeCell ref="AE36:AE38"/>
    <mergeCell ref="AF36:AF38"/>
    <mergeCell ref="AO39:AO40"/>
    <mergeCell ref="AP39:AQ40"/>
    <mergeCell ref="AT41:AT42"/>
    <mergeCell ref="AJ36:AR37"/>
    <mergeCell ref="AS36:AS38"/>
    <mergeCell ref="AT36:AT38"/>
    <mergeCell ref="AS39:AS42"/>
    <mergeCell ref="AH36:AH38"/>
    <mergeCell ref="AI36:AI38"/>
    <mergeCell ref="AR39:AR40"/>
    <mergeCell ref="AU36:AU38"/>
    <mergeCell ref="AV36:AV38"/>
    <mergeCell ref="AD39:AD42"/>
    <mergeCell ref="AE39:AE40"/>
    <mergeCell ref="AF39:AF40"/>
    <mergeCell ref="AG39:AG40"/>
    <mergeCell ref="AH39:AH40"/>
    <mergeCell ref="J28:AB29"/>
    <mergeCell ref="AD30:AV30"/>
    <mergeCell ref="AD31:AV31"/>
    <mergeCell ref="AW31:BO31"/>
    <mergeCell ref="AU39:AU40"/>
    <mergeCell ref="AV39:AV42"/>
    <mergeCell ref="AE41:AE42"/>
    <mergeCell ref="AF41:AF42"/>
    <mergeCell ref="AG41:AG42"/>
    <mergeCell ref="AG36:AG38"/>
    <mergeCell ref="AX24:BC25"/>
    <mergeCell ref="BG24:BO25"/>
    <mergeCell ref="AD32:AV32"/>
    <mergeCell ref="AI34:AK34"/>
    <mergeCell ref="AM34:AR34"/>
    <mergeCell ref="AT34:AU34"/>
    <mergeCell ref="A25:D25"/>
    <mergeCell ref="E25:H25"/>
    <mergeCell ref="J25:AB26"/>
    <mergeCell ref="AE26:AJ27"/>
    <mergeCell ref="AE24:AJ25"/>
    <mergeCell ref="AN24:AV25"/>
    <mergeCell ref="AX26:BC27"/>
    <mergeCell ref="A27:D27"/>
    <mergeCell ref="BA21:BA22"/>
    <mergeCell ref="BB21:BB22"/>
    <mergeCell ref="BC21:BD22"/>
    <mergeCell ref="AE21:AE22"/>
    <mergeCell ref="AF21:AF22"/>
    <mergeCell ref="AG21:AG22"/>
    <mergeCell ref="AH21:AH22"/>
    <mergeCell ref="AI21:AI22"/>
    <mergeCell ref="I21:I22"/>
    <mergeCell ref="J21:J22"/>
    <mergeCell ref="AJ21:AK22"/>
    <mergeCell ref="M21:M22"/>
    <mergeCell ref="N21:N22"/>
    <mergeCell ref="P21:P22"/>
    <mergeCell ref="R21:R22"/>
    <mergeCell ref="T21:T22"/>
    <mergeCell ref="V21:V22"/>
    <mergeCell ref="AC21:AC22"/>
    <mergeCell ref="K21:K22"/>
    <mergeCell ref="L21:L22"/>
    <mergeCell ref="A21:A22"/>
    <mergeCell ref="B21:B22"/>
    <mergeCell ref="C21:C22"/>
    <mergeCell ref="D21:D22"/>
    <mergeCell ref="E21:E22"/>
    <mergeCell ref="F21:F22"/>
    <mergeCell ref="G21:G22"/>
    <mergeCell ref="H21:H22"/>
    <mergeCell ref="BN19:BN20"/>
    <mergeCell ref="BO19:BO22"/>
    <mergeCell ref="BI21:BJ22"/>
    <mergeCell ref="BK21:BK22"/>
    <mergeCell ref="BM21:BM22"/>
    <mergeCell ref="BN21:BN22"/>
    <mergeCell ref="BI19:BJ20"/>
    <mergeCell ref="BK19:BK20"/>
    <mergeCell ref="BL19:BL22"/>
    <mergeCell ref="BM19:BM20"/>
    <mergeCell ref="AU19:AU20"/>
    <mergeCell ref="AV19:AV22"/>
    <mergeCell ref="AW19:AW22"/>
    <mergeCell ref="AX19:AX20"/>
    <mergeCell ref="AY19:AY20"/>
    <mergeCell ref="AZ19:AZ20"/>
    <mergeCell ref="AU21:AU22"/>
    <mergeCell ref="AX21:AX22"/>
    <mergeCell ref="AY21:AY22"/>
    <mergeCell ref="AZ21:AZ22"/>
    <mergeCell ref="BE21:BE22"/>
    <mergeCell ref="BF21:BG22"/>
    <mergeCell ref="BF19:BG20"/>
    <mergeCell ref="BH19:BH20"/>
    <mergeCell ref="BA19:BA20"/>
    <mergeCell ref="BB19:BB20"/>
    <mergeCell ref="BC19:BD20"/>
    <mergeCell ref="BE19:BE20"/>
    <mergeCell ref="BH21:BH22"/>
    <mergeCell ref="AM19:AN20"/>
    <mergeCell ref="AO19:AO20"/>
    <mergeCell ref="AP19:AQ20"/>
    <mergeCell ref="AR19:AR20"/>
    <mergeCell ref="AS19:AS22"/>
    <mergeCell ref="AT19:AT20"/>
    <mergeCell ref="AO21:AO22"/>
    <mergeCell ref="AP21:AQ22"/>
    <mergeCell ref="AR21:AR22"/>
    <mergeCell ref="AJ19:AK20"/>
    <mergeCell ref="AL19:AL20"/>
    <mergeCell ref="AL21:AL22"/>
    <mergeCell ref="AM21:AN22"/>
    <mergeCell ref="AF19:AF20"/>
    <mergeCell ref="AG19:AG20"/>
    <mergeCell ref="AH19:AH20"/>
    <mergeCell ref="AI19:AI20"/>
    <mergeCell ref="AT21:AT22"/>
    <mergeCell ref="X19:Y20"/>
    <mergeCell ref="Z19:Z20"/>
    <mergeCell ref="AB19:AB20"/>
    <mergeCell ref="AC19:AC20"/>
    <mergeCell ref="AD19:AD22"/>
    <mergeCell ref="AE19:AE20"/>
    <mergeCell ref="X21:Y22"/>
    <mergeCell ref="Z21:Z22"/>
    <mergeCell ref="AB21:AB22"/>
    <mergeCell ref="K19:K20"/>
    <mergeCell ref="L19:L20"/>
    <mergeCell ref="M19:M20"/>
    <mergeCell ref="N19:N20"/>
    <mergeCell ref="P19:P20"/>
    <mergeCell ref="R19:R20"/>
    <mergeCell ref="A19:A20"/>
    <mergeCell ref="B19:B20"/>
    <mergeCell ref="C19:C20"/>
    <mergeCell ref="D19:D20"/>
    <mergeCell ref="T19:T20"/>
    <mergeCell ref="V19:V20"/>
    <mergeCell ref="G19:G20"/>
    <mergeCell ref="H19:H20"/>
    <mergeCell ref="I19:I20"/>
    <mergeCell ref="J19:J20"/>
    <mergeCell ref="E19:E20"/>
    <mergeCell ref="F19:F20"/>
    <mergeCell ref="BA17:BA18"/>
    <mergeCell ref="BB17:BB18"/>
    <mergeCell ref="M17:M18"/>
    <mergeCell ref="N17:N18"/>
    <mergeCell ref="P17:P18"/>
    <mergeCell ref="R17:R18"/>
    <mergeCell ref="T17:T18"/>
    <mergeCell ref="V17:V18"/>
    <mergeCell ref="G17:G18"/>
    <mergeCell ref="H17:H18"/>
    <mergeCell ref="I17:I18"/>
    <mergeCell ref="J17:J18"/>
    <mergeCell ref="BC17:BD18"/>
    <mergeCell ref="AE17:AE18"/>
    <mergeCell ref="AF17:AF18"/>
    <mergeCell ref="AG17:AG18"/>
    <mergeCell ref="AH17:AH18"/>
    <mergeCell ref="AI17:AI18"/>
    <mergeCell ref="A17:A18"/>
    <mergeCell ref="B17:B18"/>
    <mergeCell ref="C17:C18"/>
    <mergeCell ref="D17:D18"/>
    <mergeCell ref="E17:E18"/>
    <mergeCell ref="F17:F18"/>
    <mergeCell ref="BI15:BJ16"/>
    <mergeCell ref="BK15:BK16"/>
    <mergeCell ref="BL15:BL18"/>
    <mergeCell ref="BM15:BM16"/>
    <mergeCell ref="K17:K18"/>
    <mergeCell ref="L17:L18"/>
    <mergeCell ref="AJ17:AK18"/>
    <mergeCell ref="AY17:AY18"/>
    <mergeCell ref="AZ17:AZ18"/>
    <mergeCell ref="AP17:AQ18"/>
    <mergeCell ref="BA15:BA16"/>
    <mergeCell ref="BB15:BB16"/>
    <mergeCell ref="BC15:BD16"/>
    <mergeCell ref="BE15:BE16"/>
    <mergeCell ref="BN15:BN16"/>
    <mergeCell ref="BO15:BO18"/>
    <mergeCell ref="BI17:BJ18"/>
    <mergeCell ref="BK17:BK18"/>
    <mergeCell ref="BM17:BM18"/>
    <mergeCell ref="BN17:BN18"/>
    <mergeCell ref="BF15:BG16"/>
    <mergeCell ref="BH15:BH16"/>
    <mergeCell ref="AU15:AU16"/>
    <mergeCell ref="AV15:AV18"/>
    <mergeCell ref="AW15:AW18"/>
    <mergeCell ref="AX15:AX16"/>
    <mergeCell ref="AY15:AY16"/>
    <mergeCell ref="AZ15:AZ16"/>
    <mergeCell ref="AU17:AU18"/>
    <mergeCell ref="AX17:AX18"/>
    <mergeCell ref="BE17:BE18"/>
    <mergeCell ref="BF17:BG18"/>
    <mergeCell ref="BH17:BH18"/>
    <mergeCell ref="AM15:AN16"/>
    <mergeCell ref="AO15:AO16"/>
    <mergeCell ref="AP15:AQ16"/>
    <mergeCell ref="AR15:AR16"/>
    <mergeCell ref="AS15:AS18"/>
    <mergeCell ref="AT15:AT16"/>
    <mergeCell ref="AO17:AO18"/>
    <mergeCell ref="AL15:AL16"/>
    <mergeCell ref="AL17:AL18"/>
    <mergeCell ref="AM17:AN18"/>
    <mergeCell ref="AF15:AF16"/>
    <mergeCell ref="AG15:AG16"/>
    <mergeCell ref="AH15:AH16"/>
    <mergeCell ref="AI15:AI16"/>
    <mergeCell ref="Z15:Z16"/>
    <mergeCell ref="AB15:AB16"/>
    <mergeCell ref="AC15:AC16"/>
    <mergeCell ref="AD15:AD18"/>
    <mergeCell ref="AE15:AE16"/>
    <mergeCell ref="AJ15:AK16"/>
    <mergeCell ref="X17:Y18"/>
    <mergeCell ref="Z17:Z18"/>
    <mergeCell ref="AB17:AB18"/>
    <mergeCell ref="AC17:AC18"/>
    <mergeCell ref="AR17:AR18"/>
    <mergeCell ref="AT17:AT18"/>
    <mergeCell ref="T15:T16"/>
    <mergeCell ref="V15:V16"/>
    <mergeCell ref="G15:G16"/>
    <mergeCell ref="H15:H16"/>
    <mergeCell ref="I15:I16"/>
    <mergeCell ref="J15:J16"/>
    <mergeCell ref="K15:K16"/>
    <mergeCell ref="L15:L16"/>
    <mergeCell ref="M15:M16"/>
    <mergeCell ref="N15:N16"/>
    <mergeCell ref="X15:Y16"/>
    <mergeCell ref="BL12:BL14"/>
    <mergeCell ref="BM12:BM14"/>
    <mergeCell ref="BN12:BN14"/>
    <mergeCell ref="Z12:AB14"/>
    <mergeCell ref="AC12:AC14"/>
    <mergeCell ref="AV12:AV14"/>
    <mergeCell ref="AW12:AW14"/>
    <mergeCell ref="AD12:AD14"/>
    <mergeCell ref="AE12:AE14"/>
    <mergeCell ref="A15:A16"/>
    <mergeCell ref="B15:B16"/>
    <mergeCell ref="C15:C16"/>
    <mergeCell ref="D15:D16"/>
    <mergeCell ref="AF12:AF14"/>
    <mergeCell ref="AG12:AG14"/>
    <mergeCell ref="L12:L14"/>
    <mergeCell ref="M12:M14"/>
    <mergeCell ref="N12:W13"/>
    <mergeCell ref="X12:Y14"/>
    <mergeCell ref="H12:H14"/>
    <mergeCell ref="I12:I14"/>
    <mergeCell ref="J12:J14"/>
    <mergeCell ref="K12:K14"/>
    <mergeCell ref="E15:E16"/>
    <mergeCell ref="F15:F16"/>
    <mergeCell ref="F12:F14"/>
    <mergeCell ref="G12:G14"/>
    <mergeCell ref="P15:P16"/>
    <mergeCell ref="R15:R16"/>
    <mergeCell ref="BB10:BD10"/>
    <mergeCell ref="BF10:BK10"/>
    <mergeCell ref="AT12:AT14"/>
    <mergeCell ref="AU12:AU14"/>
    <mergeCell ref="W10:AC10"/>
    <mergeCell ref="AI10:AK10"/>
    <mergeCell ref="AH12:AH14"/>
    <mergeCell ref="AI12:AI14"/>
    <mergeCell ref="BM10:BN10"/>
    <mergeCell ref="A12:A14"/>
    <mergeCell ref="B12:B14"/>
    <mergeCell ref="C12:C14"/>
    <mergeCell ref="D12:D14"/>
    <mergeCell ref="E12:E14"/>
    <mergeCell ref="BB12:BB14"/>
    <mergeCell ref="BC12:BK13"/>
    <mergeCell ref="AJ12:AR13"/>
    <mergeCell ref="AS12:AS14"/>
    <mergeCell ref="BO12:BO14"/>
    <mergeCell ref="N14:O14"/>
    <mergeCell ref="P14:Q14"/>
    <mergeCell ref="R14:S14"/>
    <mergeCell ref="T14:U14"/>
    <mergeCell ref="V14:W14"/>
    <mergeCell ref="AX12:AX14"/>
    <mergeCell ref="AY12:AY14"/>
    <mergeCell ref="AZ12:AZ14"/>
    <mergeCell ref="BA12:BA14"/>
    <mergeCell ref="AM10:AR10"/>
    <mergeCell ref="AT10:AU10"/>
    <mergeCell ref="A9:D9"/>
    <mergeCell ref="E9:H9"/>
    <mergeCell ref="A10:D10"/>
    <mergeCell ref="E10:H10"/>
    <mergeCell ref="AW6:BO6"/>
    <mergeCell ref="I7:AC7"/>
    <mergeCell ref="AD7:AV7"/>
    <mergeCell ref="AW7:BO7"/>
    <mergeCell ref="A6:H7"/>
    <mergeCell ref="I6:AC6"/>
    <mergeCell ref="AD6:AV6"/>
    <mergeCell ref="AW5:BO5"/>
    <mergeCell ref="D2:G2"/>
    <mergeCell ref="A5:H5"/>
    <mergeCell ref="I5:AC5"/>
    <mergeCell ref="AD5:AV5"/>
    <mergeCell ref="A1:H1"/>
    <mergeCell ref="I1:AC1"/>
    <mergeCell ref="AD1:AV1"/>
    <mergeCell ref="AW1:BO1"/>
  </mergeCells>
  <phoneticPr fontId="27" type="noConversion"/>
  <pageMargins left="0.39370078740157483" right="0.19685039370078741" top="0.59055118110236227" bottom="0.59055118110236227" header="0.51181102362204722" footer="0.51181102362204722"/>
  <pageSetup paperSize="9" scale="75" orientation="portrait" verticalDpi="4294967293" r:id="rId1"/>
  <headerFooter alignWithMargins="0"/>
  <colBreaks count="3" manualBreakCount="3">
    <brk id="8" max="1048575" man="1"/>
    <brk id="29" max="1048575" man="1"/>
    <brk id="4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F123"/>
  <sheetViews>
    <sheetView view="pageBreakPreview" topLeftCell="A10" zoomScale="75" zoomScaleNormal="75" zoomScaleSheetLayoutView="75" workbookViewId="0">
      <selection sqref="A1:H38"/>
    </sheetView>
  </sheetViews>
  <sheetFormatPr defaultRowHeight="12.75"/>
  <cols>
    <col min="1" max="1" width="4.28515625" style="1" customWidth="1"/>
    <col min="2" max="2" width="5.7109375" style="1" customWidth="1"/>
    <col min="3" max="3" width="4.28515625" style="1" customWidth="1"/>
    <col min="4" max="4" width="42.7109375" style="1" customWidth="1"/>
    <col min="5" max="6" width="10.7109375" style="1" customWidth="1"/>
    <col min="7" max="7" width="25.7109375" style="1" customWidth="1"/>
    <col min="8" max="8" width="21.5703125" style="1" customWidth="1"/>
    <col min="9" max="9" width="3.5703125" style="3" customWidth="1"/>
    <col min="10" max="10" width="30.28515625" style="3" customWidth="1"/>
    <col min="11" max="12" width="5.7109375" style="3" customWidth="1"/>
    <col min="13" max="13" width="19.85546875" style="3" customWidth="1"/>
    <col min="14" max="27" width="3.28515625" style="3" customWidth="1"/>
    <col min="28" max="28" width="5.7109375" style="3" customWidth="1"/>
    <col min="29" max="29" width="1.42578125" style="3" customWidth="1"/>
    <col min="30" max="30" width="2.85546875" style="3" customWidth="1"/>
    <col min="31" max="31" width="1.42578125" style="3" customWidth="1"/>
    <col min="32" max="32" width="6.42578125" style="3" customWidth="1"/>
    <col min="33" max="33" width="3.5703125" style="1" customWidth="1"/>
    <col min="34" max="34" width="30.28515625" style="1" customWidth="1"/>
    <col min="35" max="36" width="5.42578125" style="1" customWidth="1"/>
    <col min="37" max="37" width="18.42578125" style="1" customWidth="1"/>
    <col min="38" max="38" width="4.5703125" style="1" customWidth="1"/>
    <col min="39" max="39" width="12.85546875" style="1" customWidth="1"/>
    <col min="40" max="40" width="15.85546875" style="1" customWidth="1"/>
    <col min="41" max="41" width="12.7109375" style="1" customWidth="1"/>
    <col min="42" max="42" width="11.85546875" style="1" customWidth="1"/>
    <col min="43" max="44" width="1.28515625" style="1" customWidth="1"/>
    <col min="45" max="45" width="1.42578125" style="1" customWidth="1"/>
    <col min="46" max="46" width="2.85546875" style="1" customWidth="1"/>
    <col min="47" max="47" width="1.42578125" style="1" customWidth="1"/>
    <col min="48" max="48" width="5.7109375" style="1" customWidth="1"/>
    <col min="49" max="50" width="3.85546875" style="1" customWidth="1"/>
    <col min="51" max="51" width="26.42578125" style="1" customWidth="1"/>
    <col min="52" max="53" width="5.5703125" style="27" customWidth="1"/>
    <col min="54" max="54" width="16.42578125" style="1" customWidth="1"/>
    <col min="55" max="56" width="5.7109375" style="1" customWidth="1"/>
    <col min="57" max="57" width="2.140625" style="1" customWidth="1"/>
    <col min="58" max="59" width="5.7109375" style="1" customWidth="1"/>
    <col min="60" max="60" width="2.140625" style="1" customWidth="1"/>
    <col min="61" max="62" width="5.7109375" style="1" customWidth="1"/>
    <col min="63" max="63" width="2.140625" style="1" customWidth="1"/>
    <col min="64" max="64" width="5.7109375" style="1" customWidth="1"/>
    <col min="65" max="66" width="4.5703125" style="1" customWidth="1"/>
    <col min="67" max="67" width="12.140625" style="1" customWidth="1"/>
    <col min="68" max="69" width="3.85546875" style="1" customWidth="1"/>
    <col min="70" max="70" width="26.42578125" style="1" customWidth="1"/>
    <col min="71" max="72" width="5.5703125" style="1" customWidth="1"/>
    <col min="73" max="73" width="16.42578125" style="1" customWidth="1"/>
    <col min="74" max="75" width="5.7109375" style="1" customWidth="1"/>
    <col min="76" max="76" width="2.140625" style="1" customWidth="1"/>
    <col min="77" max="78" width="5.7109375" style="1" customWidth="1"/>
    <col min="79" max="79" width="2.140625" style="1" customWidth="1"/>
    <col min="80" max="81" width="5.7109375" style="1" customWidth="1"/>
    <col min="82" max="82" width="2.140625" style="1" customWidth="1"/>
    <col min="83" max="83" width="5.7109375" style="1" customWidth="1"/>
    <col min="84" max="85" width="4.5703125" style="1" customWidth="1"/>
    <col min="86" max="86" width="12.140625" style="1" customWidth="1"/>
    <col min="87" max="88" width="3.85546875" style="1" customWidth="1"/>
    <col min="89" max="89" width="26.42578125" style="1" customWidth="1"/>
    <col min="90" max="91" width="5.5703125" style="1" customWidth="1"/>
    <col min="92" max="92" width="16.42578125" style="1" customWidth="1"/>
    <col min="93" max="94" width="5.7109375" style="1" customWidth="1"/>
    <col min="95" max="95" width="2.140625" style="1" customWidth="1"/>
    <col min="96" max="97" width="5.7109375" style="1" customWidth="1"/>
    <col min="98" max="98" width="2.140625" style="1" customWidth="1"/>
    <col min="99" max="100" width="5.7109375" style="1" customWidth="1"/>
    <col min="101" max="101" width="2.140625" style="1" customWidth="1"/>
    <col min="102" max="102" width="5.7109375" style="1" customWidth="1"/>
    <col min="103" max="104" width="4.5703125" style="1" customWidth="1"/>
    <col min="105" max="105" width="12.140625" style="1" customWidth="1"/>
    <col min="106" max="107" width="3.85546875" style="1" customWidth="1"/>
    <col min="108" max="108" width="26.42578125" style="1" customWidth="1"/>
    <col min="109" max="110" width="5.5703125" style="1" customWidth="1"/>
    <col min="111" max="111" width="16.42578125" style="1" customWidth="1"/>
    <col min="112" max="113" width="5.7109375" style="1" customWidth="1"/>
    <col min="114" max="114" width="2.140625" style="1" customWidth="1"/>
    <col min="115" max="116" width="5.7109375" style="1" customWidth="1"/>
    <col min="117" max="117" width="2.140625" style="1" customWidth="1"/>
    <col min="118" max="119" width="5.7109375" style="1" customWidth="1"/>
    <col min="120" max="120" width="2.140625" style="1" customWidth="1"/>
    <col min="121" max="121" width="5.7109375" style="1" customWidth="1"/>
    <col min="122" max="123" width="4.5703125" style="1" customWidth="1"/>
    <col min="124" max="124" width="12.140625" style="1" customWidth="1"/>
    <col min="125" max="126" width="3.85546875" style="1" customWidth="1"/>
    <col min="127" max="127" width="26.42578125" style="1" customWidth="1"/>
    <col min="128" max="129" width="5.5703125" style="1" customWidth="1"/>
    <col min="130" max="130" width="16.42578125" style="1" customWidth="1"/>
    <col min="131" max="132" width="5.7109375" style="1" customWidth="1"/>
    <col min="133" max="133" width="2.140625" style="1" customWidth="1"/>
    <col min="134" max="135" width="5.7109375" style="1" customWidth="1"/>
    <col min="136" max="136" width="2.140625" style="1" customWidth="1"/>
    <col min="137" max="138" width="5.7109375" style="1" customWidth="1"/>
    <col min="139" max="139" width="2.140625" style="1" customWidth="1"/>
    <col min="140" max="140" width="5.7109375" style="1" customWidth="1"/>
    <col min="141" max="142" width="4.5703125" style="1" customWidth="1"/>
    <col min="143" max="143" width="12.140625" style="1" customWidth="1"/>
    <col min="144" max="145" width="3.85546875" style="1" customWidth="1"/>
    <col min="146" max="146" width="26.42578125" style="1" customWidth="1"/>
    <col min="147" max="148" width="5.5703125" style="1" customWidth="1"/>
    <col min="149" max="149" width="16.42578125" style="1" customWidth="1"/>
    <col min="150" max="151" width="5.7109375" style="1" customWidth="1"/>
    <col min="152" max="152" width="2.140625" style="1" customWidth="1"/>
    <col min="153" max="154" width="5.7109375" style="1" customWidth="1"/>
    <col min="155" max="155" width="2.140625" style="1" customWidth="1"/>
    <col min="156" max="157" width="5.7109375" style="1" customWidth="1"/>
    <col min="158" max="158" width="2.140625" style="1" customWidth="1"/>
    <col min="159" max="159" width="5.7109375" style="1" customWidth="1"/>
    <col min="160" max="161" width="4.5703125" style="1" customWidth="1"/>
    <col min="162" max="162" width="12.140625" style="1" customWidth="1"/>
    <col min="163" max="16384" width="9.140625" style="1"/>
  </cols>
  <sheetData>
    <row r="1" spans="1:162" ht="15">
      <c r="A1" s="112" t="s">
        <v>0</v>
      </c>
      <c r="B1" s="112"/>
      <c r="C1" s="112"/>
      <c r="D1" s="112"/>
      <c r="E1" s="112"/>
      <c r="F1" s="112"/>
      <c r="G1" s="112"/>
      <c r="H1" s="112"/>
      <c r="I1" s="111" t="s">
        <v>1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323" t="s">
        <v>1</v>
      </c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110" t="s">
        <v>1</v>
      </c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 t="s">
        <v>1</v>
      </c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 t="s">
        <v>1</v>
      </c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 t="s">
        <v>1</v>
      </c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 t="s">
        <v>1</v>
      </c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 t="s">
        <v>1</v>
      </c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</row>
    <row r="2" spans="1:162" ht="15">
      <c r="A2" s="2"/>
      <c r="B2" s="2"/>
      <c r="C2" s="2"/>
      <c r="D2" s="112" t="s">
        <v>2</v>
      </c>
      <c r="E2" s="112"/>
      <c r="F2" s="112"/>
      <c r="G2" s="112"/>
      <c r="H2" s="2"/>
      <c r="K2" s="3" t="str">
        <f>D2</f>
        <v>ФЕДЕРАЦИЯ ВОЛЬНОЙ БОРЬБЫ ЛИПЕЦКОЙ ОБЛАСТИ</v>
      </c>
      <c r="AK2" s="1" t="str">
        <f>D2</f>
        <v>ФЕДЕРАЦИЯ ВОЛЬНОЙ БОРЬБЫ ЛИПЕЦКОЙ ОБЛАСТИ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</row>
    <row r="3" spans="1:162" ht="18">
      <c r="A3" s="4"/>
      <c r="B3" s="4"/>
      <c r="C3" s="4"/>
      <c r="D3" s="4"/>
      <c r="E3" s="4"/>
      <c r="F3" s="4"/>
      <c r="G3" s="4"/>
      <c r="H3" s="4"/>
      <c r="AG3" s="5"/>
      <c r="AH3" s="5"/>
      <c r="AI3" s="5"/>
      <c r="AJ3" s="5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3"/>
      <c r="BI3" s="3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3"/>
      <c r="CB3" s="3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3"/>
      <c r="CU3" s="3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3"/>
      <c r="DN3" s="3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3"/>
      <c r="EG3" s="3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3"/>
      <c r="EZ3" s="3"/>
      <c r="FA3" s="7"/>
      <c r="FB3" s="7"/>
      <c r="FC3" s="7"/>
      <c r="FD3" s="7"/>
      <c r="FE3" s="7"/>
      <c r="FF3" s="7"/>
    </row>
    <row r="4" spans="1:162" ht="23.25">
      <c r="A4" s="116" t="s">
        <v>3</v>
      </c>
      <c r="B4" s="116"/>
      <c r="C4" s="116"/>
      <c r="D4" s="116"/>
      <c r="E4" s="116"/>
      <c r="F4" s="116"/>
      <c r="G4" s="116"/>
      <c r="H4" s="116"/>
      <c r="I4" s="322" t="s">
        <v>4</v>
      </c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 t="s">
        <v>4</v>
      </c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 t="s">
        <v>5</v>
      </c>
      <c r="AX4" s="322"/>
      <c r="AY4" s="322"/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322"/>
      <c r="BL4" s="322"/>
      <c r="BM4" s="322"/>
      <c r="BN4" s="322"/>
      <c r="BO4" s="322"/>
      <c r="BP4" s="322" t="s">
        <v>5</v>
      </c>
      <c r="BQ4" s="322"/>
      <c r="BR4" s="322"/>
      <c r="BS4" s="322"/>
      <c r="BT4" s="322"/>
      <c r="BU4" s="322"/>
      <c r="BV4" s="322"/>
      <c r="BW4" s="322"/>
      <c r="BX4" s="322"/>
      <c r="BY4" s="322"/>
      <c r="BZ4" s="322"/>
      <c r="CA4" s="322"/>
      <c r="CB4" s="322"/>
      <c r="CC4" s="322"/>
      <c r="CD4" s="322"/>
      <c r="CE4" s="322"/>
      <c r="CF4" s="322"/>
      <c r="CG4" s="322"/>
      <c r="CH4" s="322"/>
      <c r="CI4" s="322" t="s">
        <v>5</v>
      </c>
      <c r="CJ4" s="322"/>
      <c r="CK4" s="322"/>
      <c r="CL4" s="322"/>
      <c r="CM4" s="322"/>
      <c r="CN4" s="322"/>
      <c r="CO4" s="322"/>
      <c r="CP4" s="322"/>
      <c r="CQ4" s="322"/>
      <c r="CR4" s="322"/>
      <c r="CS4" s="322"/>
      <c r="CT4" s="322"/>
      <c r="CU4" s="322"/>
      <c r="CV4" s="322"/>
      <c r="CW4" s="322"/>
      <c r="CX4" s="322"/>
      <c r="CY4" s="322"/>
      <c r="CZ4" s="322"/>
      <c r="DA4" s="322"/>
      <c r="DB4" s="322" t="s">
        <v>5</v>
      </c>
      <c r="DC4" s="322"/>
      <c r="DD4" s="322"/>
      <c r="DE4" s="322"/>
      <c r="DF4" s="322"/>
      <c r="DG4" s="322"/>
      <c r="DH4" s="322"/>
      <c r="DI4" s="322"/>
      <c r="DJ4" s="322"/>
      <c r="DK4" s="322"/>
      <c r="DL4" s="322"/>
      <c r="DM4" s="322"/>
      <c r="DN4" s="322"/>
      <c r="DO4" s="322"/>
      <c r="DP4" s="322"/>
      <c r="DQ4" s="322"/>
      <c r="DR4" s="322"/>
      <c r="DS4" s="322"/>
      <c r="DT4" s="322"/>
      <c r="DU4" s="322" t="s">
        <v>5</v>
      </c>
      <c r="DV4" s="322"/>
      <c r="DW4" s="322"/>
      <c r="DX4" s="322"/>
      <c r="DY4" s="322"/>
      <c r="DZ4" s="322"/>
      <c r="EA4" s="322"/>
      <c r="EB4" s="322"/>
      <c r="EC4" s="322"/>
      <c r="ED4" s="322"/>
      <c r="EE4" s="322"/>
      <c r="EF4" s="322"/>
      <c r="EG4" s="322"/>
      <c r="EH4" s="322"/>
      <c r="EI4" s="322"/>
      <c r="EJ4" s="322"/>
      <c r="EK4" s="322"/>
      <c r="EL4" s="322"/>
      <c r="EM4" s="322"/>
      <c r="EN4" s="322" t="s">
        <v>5</v>
      </c>
      <c r="EO4" s="322"/>
      <c r="EP4" s="322"/>
      <c r="EQ4" s="322"/>
      <c r="ER4" s="322"/>
      <c r="ES4" s="322"/>
      <c r="ET4" s="322"/>
      <c r="EU4" s="322"/>
      <c r="EV4" s="322"/>
      <c r="EW4" s="322"/>
      <c r="EX4" s="322"/>
      <c r="EY4" s="322"/>
      <c r="EZ4" s="322"/>
      <c r="FA4" s="322"/>
      <c r="FB4" s="322"/>
      <c r="FC4" s="322"/>
      <c r="FD4" s="322"/>
      <c r="FE4" s="322"/>
      <c r="FF4" s="322"/>
    </row>
    <row r="5" spans="1:162" ht="18" customHeight="1">
      <c r="A5" s="118" t="s">
        <v>60</v>
      </c>
      <c r="B5" s="118"/>
      <c r="C5" s="118"/>
      <c r="D5" s="118"/>
      <c r="E5" s="118"/>
      <c r="F5" s="118"/>
      <c r="G5" s="118"/>
      <c r="H5" s="118"/>
      <c r="I5" s="119" t="str">
        <f>A5</f>
        <v>Первенство Липецкой области по вольной борьбе среди юношей и девушек 1995-2000гг.р.</v>
      </c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 t="str">
        <f>$I$5</f>
        <v>Первенство Липецкой области по вольной борьбе среди юношей и девушек 1995-2000гг.р.</v>
      </c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324"/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4"/>
      <c r="BI5" s="324"/>
      <c r="BJ5" s="324"/>
      <c r="BK5" s="324"/>
      <c r="BL5" s="324"/>
      <c r="BM5" s="324"/>
      <c r="BN5" s="324"/>
      <c r="BO5" s="324"/>
      <c r="BP5" s="324"/>
      <c r="BQ5" s="324"/>
      <c r="BR5" s="324"/>
      <c r="BS5" s="324"/>
      <c r="BT5" s="324"/>
      <c r="BU5" s="324"/>
      <c r="BV5" s="324"/>
      <c r="BW5" s="324"/>
      <c r="BX5" s="324"/>
      <c r="BY5" s="324"/>
      <c r="BZ5" s="324"/>
      <c r="CA5" s="324"/>
      <c r="CB5" s="324"/>
      <c r="CC5" s="324"/>
      <c r="CD5" s="324"/>
      <c r="CE5" s="324"/>
      <c r="CF5" s="324"/>
      <c r="CG5" s="324"/>
      <c r="CH5" s="324"/>
      <c r="CI5" s="324"/>
      <c r="CJ5" s="324"/>
      <c r="CK5" s="324"/>
      <c r="CL5" s="324"/>
      <c r="CM5" s="324"/>
      <c r="CN5" s="324"/>
      <c r="CO5" s="324"/>
      <c r="CP5" s="324"/>
      <c r="CQ5" s="324"/>
      <c r="CR5" s="324"/>
      <c r="CS5" s="324"/>
      <c r="CT5" s="324"/>
      <c r="CU5" s="324"/>
      <c r="CV5" s="324"/>
      <c r="CW5" s="324"/>
      <c r="CX5" s="324"/>
      <c r="CY5" s="324"/>
      <c r="CZ5" s="324"/>
      <c r="DA5" s="324"/>
      <c r="DB5" s="324"/>
      <c r="DC5" s="324"/>
      <c r="DD5" s="324"/>
      <c r="DE5" s="324"/>
      <c r="DF5" s="324"/>
      <c r="DG5" s="324"/>
      <c r="DH5" s="324"/>
      <c r="DI5" s="324"/>
      <c r="DJ5" s="324"/>
      <c r="DK5" s="324"/>
      <c r="DL5" s="324"/>
      <c r="DM5" s="324"/>
      <c r="DN5" s="324"/>
      <c r="DO5" s="324"/>
      <c r="DP5" s="324"/>
      <c r="DQ5" s="324"/>
      <c r="DR5" s="324"/>
      <c r="DS5" s="324"/>
      <c r="DT5" s="324"/>
      <c r="DU5" s="324"/>
      <c r="DV5" s="324"/>
      <c r="DW5" s="324"/>
      <c r="DX5" s="324"/>
      <c r="DY5" s="324"/>
      <c r="DZ5" s="324"/>
      <c r="EA5" s="324"/>
      <c r="EB5" s="324"/>
      <c r="EC5" s="324"/>
      <c r="ED5" s="324"/>
      <c r="EE5" s="324"/>
      <c r="EF5" s="324"/>
      <c r="EG5" s="324"/>
      <c r="EH5" s="324"/>
      <c r="EI5" s="324"/>
      <c r="EJ5" s="324"/>
      <c r="EK5" s="324"/>
      <c r="EL5" s="324"/>
      <c r="EM5" s="324"/>
      <c r="EN5" s="324"/>
      <c r="EO5" s="324"/>
      <c r="EP5" s="324"/>
      <c r="EQ5" s="324"/>
      <c r="ER5" s="324"/>
      <c r="ES5" s="324"/>
      <c r="ET5" s="324"/>
      <c r="EU5" s="324"/>
      <c r="EV5" s="324"/>
      <c r="EW5" s="324"/>
      <c r="EX5" s="324"/>
      <c r="EY5" s="324"/>
      <c r="EZ5" s="324"/>
      <c r="FA5" s="324"/>
      <c r="FB5" s="324"/>
      <c r="FC5" s="324"/>
      <c r="FD5" s="324"/>
      <c r="FE5" s="324"/>
      <c r="FF5" s="324"/>
    </row>
    <row r="6" spans="1:162" ht="18" customHeight="1">
      <c r="A6" s="118"/>
      <c r="B6" s="118"/>
      <c r="C6" s="118"/>
      <c r="D6" s="118"/>
      <c r="E6" s="118"/>
      <c r="F6" s="118"/>
      <c r="G6" s="118"/>
      <c r="H6" s="118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>
        <f>$I$6</f>
        <v>0</v>
      </c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324"/>
      <c r="AX6" s="324"/>
      <c r="AY6" s="324"/>
      <c r="AZ6" s="324"/>
      <c r="BA6" s="324"/>
      <c r="BB6" s="324"/>
      <c r="BC6" s="324"/>
      <c r="BD6" s="324"/>
      <c r="BE6" s="324"/>
      <c r="BF6" s="324"/>
      <c r="BG6" s="324"/>
      <c r="BH6" s="324"/>
      <c r="BI6" s="324"/>
      <c r="BJ6" s="324"/>
      <c r="BK6" s="324"/>
      <c r="BL6" s="324"/>
      <c r="BM6" s="324"/>
      <c r="BN6" s="324"/>
      <c r="BO6" s="324"/>
      <c r="BP6" s="324"/>
      <c r="BQ6" s="324"/>
      <c r="BR6" s="324"/>
      <c r="BS6" s="324"/>
      <c r="BT6" s="324"/>
      <c r="BU6" s="324"/>
      <c r="BV6" s="324"/>
      <c r="BW6" s="324"/>
      <c r="BX6" s="324"/>
      <c r="BY6" s="324"/>
      <c r="BZ6" s="324"/>
      <c r="CA6" s="324"/>
      <c r="CB6" s="324"/>
      <c r="CC6" s="324"/>
      <c r="CD6" s="324"/>
      <c r="CE6" s="324"/>
      <c r="CF6" s="324"/>
      <c r="CG6" s="324"/>
      <c r="CH6" s="324"/>
      <c r="CI6" s="324"/>
      <c r="CJ6" s="324"/>
      <c r="CK6" s="324"/>
      <c r="CL6" s="324"/>
      <c r="CM6" s="324"/>
      <c r="CN6" s="324"/>
      <c r="CO6" s="324"/>
      <c r="CP6" s="324"/>
      <c r="CQ6" s="324"/>
      <c r="CR6" s="324"/>
      <c r="CS6" s="324"/>
      <c r="CT6" s="324"/>
      <c r="CU6" s="324"/>
      <c r="CV6" s="324"/>
      <c r="CW6" s="324"/>
      <c r="CX6" s="324"/>
      <c r="CY6" s="324"/>
      <c r="CZ6" s="324"/>
      <c r="DA6" s="324"/>
      <c r="DB6" s="324"/>
      <c r="DC6" s="324"/>
      <c r="DD6" s="324"/>
      <c r="DE6" s="324"/>
      <c r="DF6" s="324"/>
      <c r="DG6" s="324"/>
      <c r="DH6" s="324"/>
      <c r="DI6" s="324"/>
      <c r="DJ6" s="324"/>
      <c r="DK6" s="324"/>
      <c r="DL6" s="324"/>
      <c r="DM6" s="324"/>
      <c r="DN6" s="324"/>
      <c r="DO6" s="324"/>
      <c r="DP6" s="324"/>
      <c r="DQ6" s="324"/>
      <c r="DR6" s="324"/>
      <c r="DS6" s="324"/>
      <c r="DT6" s="324"/>
      <c r="DU6" s="324"/>
      <c r="DV6" s="324"/>
      <c r="DW6" s="324"/>
      <c r="DX6" s="324"/>
      <c r="DY6" s="324"/>
      <c r="DZ6" s="324"/>
      <c r="EA6" s="324"/>
      <c r="EB6" s="324"/>
      <c r="EC6" s="324"/>
      <c r="ED6" s="324"/>
      <c r="EE6" s="324"/>
      <c r="EF6" s="324"/>
      <c r="EG6" s="324"/>
      <c r="EH6" s="324"/>
      <c r="EI6" s="324"/>
      <c r="EJ6" s="324"/>
      <c r="EK6" s="324"/>
      <c r="EL6" s="324"/>
      <c r="EM6" s="324"/>
      <c r="EN6" s="324"/>
      <c r="EO6" s="324"/>
      <c r="EP6" s="324"/>
      <c r="EQ6" s="324"/>
      <c r="ER6" s="324"/>
      <c r="ES6" s="324"/>
      <c r="ET6" s="324"/>
      <c r="EU6" s="324"/>
      <c r="EV6" s="324"/>
      <c r="EW6" s="324"/>
      <c r="EX6" s="324"/>
      <c r="EY6" s="324"/>
      <c r="EZ6" s="324"/>
      <c r="FA6" s="324"/>
      <c r="FB6" s="324"/>
      <c r="FC6" s="324"/>
      <c r="FD6" s="324"/>
      <c r="FE6" s="324"/>
      <c r="FF6" s="324"/>
    </row>
    <row r="7" spans="1:162" ht="23.25">
      <c r="A7" s="113" t="s">
        <v>6</v>
      </c>
      <c r="B7" s="113"/>
      <c r="C7" s="113"/>
      <c r="D7" s="113"/>
      <c r="E7" s="114" t="s">
        <v>61</v>
      </c>
      <c r="F7" s="114"/>
      <c r="G7" s="115"/>
      <c r="H7" s="115"/>
      <c r="I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</row>
    <row r="8" spans="1:162" ht="18">
      <c r="A8" s="113" t="s">
        <v>7</v>
      </c>
      <c r="B8" s="113"/>
      <c r="C8" s="113"/>
      <c r="D8" s="113"/>
      <c r="E8" s="114" t="s">
        <v>62</v>
      </c>
      <c r="F8" s="114"/>
      <c r="G8" s="114"/>
      <c r="H8" s="114"/>
      <c r="I8" s="8"/>
      <c r="J8" s="9" t="str">
        <f>$E$8</f>
        <v>20.01.12г.</v>
      </c>
      <c r="K8" s="8"/>
      <c r="L8" s="8"/>
      <c r="M8" s="8"/>
      <c r="N8" s="10" t="str">
        <f>$E$7</f>
        <v>Вес 29 кг.</v>
      </c>
      <c r="O8" s="10"/>
      <c r="P8" s="10"/>
      <c r="Q8" s="10"/>
      <c r="R8" s="10"/>
      <c r="S8" s="10"/>
      <c r="T8" s="10"/>
      <c r="U8" s="10"/>
      <c r="V8" s="8"/>
      <c r="W8" s="8"/>
      <c r="X8" s="8"/>
      <c r="Y8" s="8"/>
      <c r="Z8" s="8"/>
      <c r="AA8" s="111" t="s">
        <v>140</v>
      </c>
      <c r="AB8" s="111"/>
      <c r="AC8" s="111"/>
      <c r="AD8" s="111"/>
      <c r="AE8" s="111"/>
      <c r="AF8" s="111"/>
      <c r="AH8" s="9" t="str">
        <f>$E$8</f>
        <v>20.01.12г.</v>
      </c>
      <c r="AL8" s="11" t="str">
        <f>$E$7</f>
        <v>Вес 29 кг.</v>
      </c>
      <c r="AM8" s="11"/>
      <c r="AN8" s="11"/>
      <c r="AO8" s="11"/>
      <c r="AP8" s="12"/>
      <c r="AQ8" s="111" t="str">
        <f>$AA$8</f>
        <v>п. Матырский</v>
      </c>
      <c r="AR8" s="111"/>
      <c r="AS8" s="111"/>
      <c r="AT8" s="111"/>
      <c r="AU8" s="111"/>
      <c r="AV8" s="111"/>
      <c r="AW8" s="3"/>
      <c r="AX8" s="3"/>
      <c r="AY8" s="11" t="str">
        <f>$E$7</f>
        <v>Вес 29 кг.</v>
      </c>
      <c r="AZ8" s="3"/>
      <c r="BA8" s="3"/>
      <c r="BB8" s="109" t="s">
        <v>8</v>
      </c>
      <c r="BC8" s="109"/>
      <c r="BD8" s="109"/>
      <c r="BE8" s="109"/>
      <c r="BF8" s="109"/>
      <c r="BG8" s="109"/>
      <c r="BH8" s="3"/>
      <c r="BI8" s="3"/>
      <c r="BJ8" s="3"/>
      <c r="BK8" s="3"/>
      <c r="BL8" s="3"/>
      <c r="BM8" s="324" t="s">
        <v>9</v>
      </c>
      <c r="BN8" s="324"/>
      <c r="BO8" s="13" t="s">
        <v>10</v>
      </c>
      <c r="BP8" s="3"/>
      <c r="BQ8" s="3"/>
      <c r="BR8" s="11" t="str">
        <f>$E$7</f>
        <v>Вес 29 кг.</v>
      </c>
      <c r="BS8" s="3"/>
      <c r="BT8" s="3"/>
      <c r="BU8" s="109" t="s">
        <v>11</v>
      </c>
      <c r="BV8" s="109"/>
      <c r="BW8" s="109"/>
      <c r="BX8" s="109"/>
      <c r="BY8" s="109"/>
      <c r="BZ8" s="109"/>
      <c r="CA8" s="3"/>
      <c r="CB8" s="3"/>
      <c r="CC8" s="3"/>
      <c r="CD8" s="3"/>
      <c r="CE8" s="3"/>
      <c r="CF8" s="324" t="s">
        <v>9</v>
      </c>
      <c r="CG8" s="324"/>
      <c r="CH8" s="13" t="str">
        <f>$BO$8</f>
        <v>B</v>
      </c>
      <c r="CI8" s="3"/>
      <c r="CJ8" s="3"/>
      <c r="CK8" s="11" t="str">
        <f>$E$7</f>
        <v>Вес 29 кг.</v>
      </c>
      <c r="CL8" s="3"/>
      <c r="CM8" s="3"/>
      <c r="CN8" s="109" t="s">
        <v>12</v>
      </c>
      <c r="CO8" s="109"/>
      <c r="CP8" s="109"/>
      <c r="CQ8" s="109"/>
      <c r="CR8" s="109"/>
      <c r="CS8" s="109"/>
      <c r="CT8" s="3"/>
      <c r="CU8" s="3"/>
      <c r="CV8" s="3"/>
      <c r="CW8" s="3"/>
      <c r="CX8" s="3"/>
      <c r="CY8" s="324" t="s">
        <v>9</v>
      </c>
      <c r="CZ8" s="324"/>
      <c r="DA8" s="13" t="str">
        <f>$BO$8</f>
        <v>B</v>
      </c>
      <c r="DB8" s="3"/>
      <c r="DC8" s="3"/>
      <c r="DD8" s="11" t="str">
        <f>$E$7</f>
        <v>Вес 29 кг.</v>
      </c>
      <c r="DE8" s="3"/>
      <c r="DF8" s="3"/>
      <c r="DG8" s="109" t="s">
        <v>13</v>
      </c>
      <c r="DH8" s="109"/>
      <c r="DI8" s="109"/>
      <c r="DJ8" s="109"/>
      <c r="DK8" s="109"/>
      <c r="DL8" s="109"/>
      <c r="DM8" s="3"/>
      <c r="DN8" s="3"/>
      <c r="DO8" s="3"/>
      <c r="DP8" s="3"/>
      <c r="DQ8" s="3"/>
      <c r="DR8" s="324" t="s">
        <v>9</v>
      </c>
      <c r="DS8" s="324"/>
      <c r="DT8" s="13" t="str">
        <f>$BO$8</f>
        <v>B</v>
      </c>
      <c r="DU8" s="3"/>
      <c r="DV8" s="3"/>
      <c r="DW8" s="11" t="str">
        <f>$E$7</f>
        <v>Вес 29 кг.</v>
      </c>
      <c r="DX8" s="3"/>
      <c r="DY8" s="3"/>
      <c r="DZ8" s="109" t="s">
        <v>14</v>
      </c>
      <c r="EA8" s="109"/>
      <c r="EB8" s="109"/>
      <c r="EC8" s="109"/>
      <c r="ED8" s="109"/>
      <c r="EE8" s="109"/>
      <c r="EF8" s="3"/>
      <c r="EG8" s="3"/>
      <c r="EH8" s="3"/>
      <c r="EI8" s="3"/>
      <c r="EJ8" s="3"/>
      <c r="EK8" s="324" t="s">
        <v>9</v>
      </c>
      <c r="EL8" s="324"/>
      <c r="EM8" s="13" t="str">
        <f>$BO$8</f>
        <v>B</v>
      </c>
      <c r="EN8" s="3"/>
      <c r="EO8" s="3"/>
      <c r="EP8" s="11" t="str">
        <f>$E$7</f>
        <v>Вес 29 кг.</v>
      </c>
      <c r="EQ8" s="3"/>
      <c r="ER8" s="3"/>
      <c r="ES8" s="109" t="s">
        <v>15</v>
      </c>
      <c r="ET8" s="109"/>
      <c r="EU8" s="109"/>
      <c r="EV8" s="109"/>
      <c r="EW8" s="109"/>
      <c r="EX8" s="109"/>
      <c r="EY8" s="3"/>
      <c r="EZ8" s="3"/>
      <c r="FA8" s="3"/>
      <c r="FB8" s="3"/>
      <c r="FC8" s="3"/>
      <c r="FD8" s="324" t="s">
        <v>9</v>
      </c>
      <c r="FE8" s="324"/>
      <c r="FF8" s="13" t="str">
        <f>$BO$8</f>
        <v>B</v>
      </c>
    </row>
    <row r="9" spans="1:162" ht="6" customHeight="1">
      <c r="A9" s="113"/>
      <c r="B9" s="113"/>
      <c r="C9" s="113"/>
      <c r="D9" s="113"/>
      <c r="E9" s="114"/>
      <c r="F9" s="114"/>
      <c r="G9" s="114"/>
      <c r="H9" s="114"/>
      <c r="I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W9" s="3"/>
      <c r="AX9" s="3"/>
      <c r="AY9" s="3"/>
      <c r="AZ9" s="7"/>
      <c r="BA9" s="7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</row>
    <row r="10" spans="1:162" ht="13.5" customHeight="1">
      <c r="A10" s="144" t="s">
        <v>16</v>
      </c>
      <c r="B10" s="147" t="s">
        <v>17</v>
      </c>
      <c r="C10" s="144" t="s">
        <v>18</v>
      </c>
      <c r="D10" s="150" t="s">
        <v>19</v>
      </c>
      <c r="E10" s="128" t="s">
        <v>20</v>
      </c>
      <c r="F10" s="128" t="s">
        <v>21</v>
      </c>
      <c r="G10" s="128" t="s">
        <v>22</v>
      </c>
      <c r="H10" s="153" t="s">
        <v>23</v>
      </c>
      <c r="I10" s="124" t="s">
        <v>24</v>
      </c>
      <c r="J10" s="162" t="s">
        <v>25</v>
      </c>
      <c r="K10" s="141" t="s">
        <v>26</v>
      </c>
      <c r="L10" s="124" t="s">
        <v>21</v>
      </c>
      <c r="M10" s="128" t="s">
        <v>27</v>
      </c>
      <c r="N10" s="344" t="s">
        <v>28</v>
      </c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124" t="s">
        <v>29</v>
      </c>
      <c r="AC10" s="332" t="s">
        <v>30</v>
      </c>
      <c r="AD10" s="333"/>
      <c r="AE10" s="334"/>
      <c r="AF10" s="341" t="s">
        <v>31</v>
      </c>
      <c r="AG10" s="124" t="s">
        <v>24</v>
      </c>
      <c r="AH10" s="162" t="s">
        <v>25</v>
      </c>
      <c r="AI10" s="141" t="s">
        <v>32</v>
      </c>
      <c r="AJ10" s="124" t="s">
        <v>21</v>
      </c>
      <c r="AK10" s="330" t="s">
        <v>27</v>
      </c>
      <c r="AL10" s="325" t="s">
        <v>33</v>
      </c>
      <c r="AM10" s="153" t="s">
        <v>34</v>
      </c>
      <c r="AN10" s="153" t="s">
        <v>35</v>
      </c>
      <c r="AO10" s="153" t="s">
        <v>36</v>
      </c>
      <c r="AP10" s="348" t="s">
        <v>37</v>
      </c>
      <c r="AQ10" s="351"/>
      <c r="AR10" s="354"/>
      <c r="AS10" s="332" t="s">
        <v>30</v>
      </c>
      <c r="AT10" s="333"/>
      <c r="AU10" s="334"/>
      <c r="AV10" s="341" t="s">
        <v>31</v>
      </c>
      <c r="AW10" s="159" t="s">
        <v>38</v>
      </c>
      <c r="AX10" s="124" t="s">
        <v>24</v>
      </c>
      <c r="AY10" s="162" t="s">
        <v>25</v>
      </c>
      <c r="AZ10" s="141" t="s">
        <v>32</v>
      </c>
      <c r="BA10" s="124" t="s">
        <v>21</v>
      </c>
      <c r="BB10" s="128" t="s">
        <v>27</v>
      </c>
      <c r="BC10" s="165" t="s">
        <v>39</v>
      </c>
      <c r="BD10" s="166"/>
      <c r="BE10" s="166"/>
      <c r="BF10" s="166"/>
      <c r="BG10" s="166"/>
      <c r="BH10" s="166"/>
      <c r="BI10" s="166"/>
      <c r="BJ10" s="166"/>
      <c r="BK10" s="167"/>
      <c r="BL10" s="341" t="s">
        <v>40</v>
      </c>
      <c r="BM10" s="124" t="s">
        <v>41</v>
      </c>
      <c r="BN10" s="124" t="s">
        <v>42</v>
      </c>
      <c r="BO10" s="156" t="s">
        <v>43</v>
      </c>
      <c r="BP10" s="159" t="s">
        <v>38</v>
      </c>
      <c r="BQ10" s="124" t="s">
        <v>24</v>
      </c>
      <c r="BR10" s="162" t="s">
        <v>25</v>
      </c>
      <c r="BS10" s="141" t="s">
        <v>32</v>
      </c>
      <c r="BT10" s="124" t="s">
        <v>21</v>
      </c>
      <c r="BU10" s="128" t="s">
        <v>27</v>
      </c>
      <c r="BV10" s="165" t="s">
        <v>39</v>
      </c>
      <c r="BW10" s="166"/>
      <c r="BX10" s="166"/>
      <c r="BY10" s="166"/>
      <c r="BZ10" s="166"/>
      <c r="CA10" s="166"/>
      <c r="CB10" s="166"/>
      <c r="CC10" s="166"/>
      <c r="CD10" s="167"/>
      <c r="CE10" s="341" t="s">
        <v>40</v>
      </c>
      <c r="CF10" s="124" t="s">
        <v>41</v>
      </c>
      <c r="CG10" s="124" t="s">
        <v>42</v>
      </c>
      <c r="CH10" s="156" t="s">
        <v>43</v>
      </c>
      <c r="CI10" s="159" t="s">
        <v>38</v>
      </c>
      <c r="CJ10" s="124" t="s">
        <v>24</v>
      </c>
      <c r="CK10" s="162" t="s">
        <v>25</v>
      </c>
      <c r="CL10" s="141" t="s">
        <v>32</v>
      </c>
      <c r="CM10" s="124" t="s">
        <v>21</v>
      </c>
      <c r="CN10" s="128" t="s">
        <v>27</v>
      </c>
      <c r="CO10" s="165" t="s">
        <v>39</v>
      </c>
      <c r="CP10" s="166"/>
      <c r="CQ10" s="166"/>
      <c r="CR10" s="166"/>
      <c r="CS10" s="166"/>
      <c r="CT10" s="166"/>
      <c r="CU10" s="166"/>
      <c r="CV10" s="166"/>
      <c r="CW10" s="167"/>
      <c r="CX10" s="341" t="s">
        <v>40</v>
      </c>
      <c r="CY10" s="124" t="s">
        <v>41</v>
      </c>
      <c r="CZ10" s="124" t="s">
        <v>42</v>
      </c>
      <c r="DA10" s="156" t="s">
        <v>43</v>
      </c>
      <c r="DB10" s="159" t="s">
        <v>38</v>
      </c>
      <c r="DC10" s="124" t="s">
        <v>24</v>
      </c>
      <c r="DD10" s="162" t="s">
        <v>25</v>
      </c>
      <c r="DE10" s="141" t="s">
        <v>32</v>
      </c>
      <c r="DF10" s="124" t="s">
        <v>21</v>
      </c>
      <c r="DG10" s="128" t="s">
        <v>27</v>
      </c>
      <c r="DH10" s="165" t="s">
        <v>39</v>
      </c>
      <c r="DI10" s="166"/>
      <c r="DJ10" s="166"/>
      <c r="DK10" s="166"/>
      <c r="DL10" s="166"/>
      <c r="DM10" s="166"/>
      <c r="DN10" s="166"/>
      <c r="DO10" s="166"/>
      <c r="DP10" s="167"/>
      <c r="DQ10" s="341" t="s">
        <v>40</v>
      </c>
      <c r="DR10" s="124" t="s">
        <v>41</v>
      </c>
      <c r="DS10" s="124" t="s">
        <v>42</v>
      </c>
      <c r="DT10" s="156" t="s">
        <v>43</v>
      </c>
      <c r="DU10" s="159" t="s">
        <v>38</v>
      </c>
      <c r="DV10" s="124" t="s">
        <v>24</v>
      </c>
      <c r="DW10" s="162" t="s">
        <v>25</v>
      </c>
      <c r="DX10" s="141" t="s">
        <v>32</v>
      </c>
      <c r="DY10" s="124" t="s">
        <v>21</v>
      </c>
      <c r="DZ10" s="128" t="s">
        <v>27</v>
      </c>
      <c r="EA10" s="165" t="s">
        <v>39</v>
      </c>
      <c r="EB10" s="166"/>
      <c r="EC10" s="166"/>
      <c r="ED10" s="166"/>
      <c r="EE10" s="166"/>
      <c r="EF10" s="166"/>
      <c r="EG10" s="166"/>
      <c r="EH10" s="166"/>
      <c r="EI10" s="167"/>
      <c r="EJ10" s="341" t="s">
        <v>40</v>
      </c>
      <c r="EK10" s="124" t="s">
        <v>41</v>
      </c>
      <c r="EL10" s="124" t="s">
        <v>42</v>
      </c>
      <c r="EM10" s="156" t="s">
        <v>43</v>
      </c>
      <c r="EN10" s="159" t="s">
        <v>38</v>
      </c>
      <c r="EO10" s="124" t="s">
        <v>24</v>
      </c>
      <c r="EP10" s="162" t="s">
        <v>25</v>
      </c>
      <c r="EQ10" s="141" t="s">
        <v>32</v>
      </c>
      <c r="ER10" s="124" t="s">
        <v>21</v>
      </c>
      <c r="ES10" s="128" t="s">
        <v>27</v>
      </c>
      <c r="ET10" s="165" t="s">
        <v>39</v>
      </c>
      <c r="EU10" s="166"/>
      <c r="EV10" s="166"/>
      <c r="EW10" s="166"/>
      <c r="EX10" s="166"/>
      <c r="EY10" s="166"/>
      <c r="EZ10" s="166"/>
      <c r="FA10" s="166"/>
      <c r="FB10" s="167"/>
      <c r="FC10" s="341" t="s">
        <v>40</v>
      </c>
      <c r="FD10" s="124" t="s">
        <v>41</v>
      </c>
      <c r="FE10" s="124" t="s">
        <v>42</v>
      </c>
      <c r="FF10" s="156" t="s">
        <v>43</v>
      </c>
    </row>
    <row r="11" spans="1:162" ht="11.25" customHeight="1">
      <c r="A11" s="145"/>
      <c r="B11" s="148"/>
      <c r="C11" s="145"/>
      <c r="D11" s="151"/>
      <c r="E11" s="129"/>
      <c r="F11" s="129"/>
      <c r="G11" s="129"/>
      <c r="H11" s="154"/>
      <c r="I11" s="125"/>
      <c r="J11" s="163"/>
      <c r="K11" s="142"/>
      <c r="L11" s="125"/>
      <c r="M11" s="129"/>
      <c r="N11" s="346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125"/>
      <c r="AC11" s="335"/>
      <c r="AD11" s="336"/>
      <c r="AE11" s="337"/>
      <c r="AF11" s="342"/>
      <c r="AG11" s="125"/>
      <c r="AH11" s="163"/>
      <c r="AI11" s="142"/>
      <c r="AJ11" s="125"/>
      <c r="AK11" s="331"/>
      <c r="AL11" s="326"/>
      <c r="AM11" s="154"/>
      <c r="AN11" s="154"/>
      <c r="AO11" s="154"/>
      <c r="AP11" s="349"/>
      <c r="AQ11" s="352"/>
      <c r="AR11" s="355"/>
      <c r="AS11" s="335"/>
      <c r="AT11" s="336"/>
      <c r="AU11" s="337"/>
      <c r="AV11" s="342"/>
      <c r="AW11" s="160"/>
      <c r="AX11" s="125"/>
      <c r="AY11" s="163"/>
      <c r="AZ11" s="142"/>
      <c r="BA11" s="125"/>
      <c r="BB11" s="129"/>
      <c r="BC11" s="168"/>
      <c r="BD11" s="169"/>
      <c r="BE11" s="169"/>
      <c r="BF11" s="169"/>
      <c r="BG11" s="169"/>
      <c r="BH11" s="169"/>
      <c r="BI11" s="169"/>
      <c r="BJ11" s="169"/>
      <c r="BK11" s="170"/>
      <c r="BL11" s="342"/>
      <c r="BM11" s="125"/>
      <c r="BN11" s="125"/>
      <c r="BO11" s="157"/>
      <c r="BP11" s="160"/>
      <c r="BQ11" s="125"/>
      <c r="BR11" s="163"/>
      <c r="BS11" s="142"/>
      <c r="BT11" s="125"/>
      <c r="BU11" s="129"/>
      <c r="BV11" s="168"/>
      <c r="BW11" s="169"/>
      <c r="BX11" s="169"/>
      <c r="BY11" s="169"/>
      <c r="BZ11" s="169"/>
      <c r="CA11" s="169"/>
      <c r="CB11" s="169"/>
      <c r="CC11" s="169"/>
      <c r="CD11" s="170"/>
      <c r="CE11" s="342"/>
      <c r="CF11" s="125"/>
      <c r="CG11" s="125"/>
      <c r="CH11" s="157"/>
      <c r="CI11" s="160"/>
      <c r="CJ11" s="125"/>
      <c r="CK11" s="163"/>
      <c r="CL11" s="142"/>
      <c r="CM11" s="125"/>
      <c r="CN11" s="129"/>
      <c r="CO11" s="168"/>
      <c r="CP11" s="169"/>
      <c r="CQ11" s="169"/>
      <c r="CR11" s="169"/>
      <c r="CS11" s="169"/>
      <c r="CT11" s="169"/>
      <c r="CU11" s="169"/>
      <c r="CV11" s="169"/>
      <c r="CW11" s="170"/>
      <c r="CX11" s="342"/>
      <c r="CY11" s="125"/>
      <c r="CZ11" s="125"/>
      <c r="DA11" s="157"/>
      <c r="DB11" s="160"/>
      <c r="DC11" s="125"/>
      <c r="DD11" s="163"/>
      <c r="DE11" s="142"/>
      <c r="DF11" s="125"/>
      <c r="DG11" s="129"/>
      <c r="DH11" s="168"/>
      <c r="DI11" s="169"/>
      <c r="DJ11" s="169"/>
      <c r="DK11" s="169"/>
      <c r="DL11" s="169"/>
      <c r="DM11" s="169"/>
      <c r="DN11" s="169"/>
      <c r="DO11" s="169"/>
      <c r="DP11" s="170"/>
      <c r="DQ11" s="342"/>
      <c r="DR11" s="125"/>
      <c r="DS11" s="125"/>
      <c r="DT11" s="157"/>
      <c r="DU11" s="160"/>
      <c r="DV11" s="125"/>
      <c r="DW11" s="163"/>
      <c r="DX11" s="142"/>
      <c r="DY11" s="125"/>
      <c r="DZ11" s="129"/>
      <c r="EA11" s="168"/>
      <c r="EB11" s="169"/>
      <c r="EC11" s="169"/>
      <c r="ED11" s="169"/>
      <c r="EE11" s="169"/>
      <c r="EF11" s="169"/>
      <c r="EG11" s="169"/>
      <c r="EH11" s="169"/>
      <c r="EI11" s="170"/>
      <c r="EJ11" s="342"/>
      <c r="EK11" s="125"/>
      <c r="EL11" s="125"/>
      <c r="EM11" s="157"/>
      <c r="EN11" s="160"/>
      <c r="EO11" s="125"/>
      <c r="EP11" s="163"/>
      <c r="EQ11" s="142"/>
      <c r="ER11" s="125"/>
      <c r="ES11" s="129"/>
      <c r="ET11" s="168"/>
      <c r="EU11" s="169"/>
      <c r="EV11" s="169"/>
      <c r="EW11" s="169"/>
      <c r="EX11" s="169"/>
      <c r="EY11" s="169"/>
      <c r="EZ11" s="169"/>
      <c r="FA11" s="169"/>
      <c r="FB11" s="170"/>
      <c r="FC11" s="342"/>
      <c r="FD11" s="125"/>
      <c r="FE11" s="125"/>
      <c r="FF11" s="157"/>
    </row>
    <row r="12" spans="1:162" ht="22.5" customHeight="1">
      <c r="A12" s="146"/>
      <c r="B12" s="149"/>
      <c r="C12" s="146"/>
      <c r="D12" s="152"/>
      <c r="E12" s="130"/>
      <c r="F12" s="130"/>
      <c r="G12" s="130"/>
      <c r="H12" s="155"/>
      <c r="I12" s="126"/>
      <c r="J12" s="164"/>
      <c r="K12" s="143"/>
      <c r="L12" s="126"/>
      <c r="M12" s="130"/>
      <c r="N12" s="358" t="s">
        <v>44</v>
      </c>
      <c r="O12" s="359"/>
      <c r="P12" s="328" t="s">
        <v>34</v>
      </c>
      <c r="Q12" s="329"/>
      <c r="R12" s="328" t="s">
        <v>35</v>
      </c>
      <c r="S12" s="329"/>
      <c r="T12" s="328" t="s">
        <v>45</v>
      </c>
      <c r="U12" s="360"/>
      <c r="V12" s="357" t="s">
        <v>46</v>
      </c>
      <c r="W12" s="329"/>
      <c r="X12" s="328" t="s">
        <v>47</v>
      </c>
      <c r="Y12" s="329"/>
      <c r="Z12" s="328"/>
      <c r="AA12" s="329"/>
      <c r="AB12" s="126"/>
      <c r="AC12" s="338"/>
      <c r="AD12" s="339"/>
      <c r="AE12" s="340"/>
      <c r="AF12" s="343"/>
      <c r="AG12" s="126"/>
      <c r="AH12" s="164"/>
      <c r="AI12" s="143"/>
      <c r="AJ12" s="125"/>
      <c r="AK12" s="331"/>
      <c r="AL12" s="327"/>
      <c r="AM12" s="155"/>
      <c r="AN12" s="155"/>
      <c r="AO12" s="155"/>
      <c r="AP12" s="350"/>
      <c r="AQ12" s="353"/>
      <c r="AR12" s="356"/>
      <c r="AS12" s="338"/>
      <c r="AT12" s="339"/>
      <c r="AU12" s="340"/>
      <c r="AV12" s="343"/>
      <c r="AW12" s="161"/>
      <c r="AX12" s="126"/>
      <c r="AY12" s="164"/>
      <c r="AZ12" s="143"/>
      <c r="BA12" s="126"/>
      <c r="BB12" s="130"/>
      <c r="BC12" s="14">
        <v>1</v>
      </c>
      <c r="BD12" s="15">
        <v>2</v>
      </c>
      <c r="BE12" s="16" t="s">
        <v>48</v>
      </c>
      <c r="BF12" s="15">
        <v>3</v>
      </c>
      <c r="BG12" s="15">
        <v>4</v>
      </c>
      <c r="BH12" s="16" t="s">
        <v>49</v>
      </c>
      <c r="BI12" s="15">
        <v>5</v>
      </c>
      <c r="BJ12" s="15">
        <v>6</v>
      </c>
      <c r="BK12" s="16" t="s">
        <v>50</v>
      </c>
      <c r="BL12" s="343"/>
      <c r="BM12" s="126"/>
      <c r="BN12" s="126"/>
      <c r="BO12" s="158"/>
      <c r="BP12" s="161"/>
      <c r="BQ12" s="126"/>
      <c r="BR12" s="164"/>
      <c r="BS12" s="143"/>
      <c r="BT12" s="126"/>
      <c r="BU12" s="130"/>
      <c r="BV12" s="14">
        <v>1</v>
      </c>
      <c r="BW12" s="15">
        <v>2</v>
      </c>
      <c r="BX12" s="16" t="s">
        <v>48</v>
      </c>
      <c r="BY12" s="15">
        <v>3</v>
      </c>
      <c r="BZ12" s="15">
        <v>4</v>
      </c>
      <c r="CA12" s="16" t="s">
        <v>49</v>
      </c>
      <c r="CB12" s="15">
        <v>5</v>
      </c>
      <c r="CC12" s="15">
        <v>6</v>
      </c>
      <c r="CD12" s="16" t="s">
        <v>50</v>
      </c>
      <c r="CE12" s="343"/>
      <c r="CF12" s="126"/>
      <c r="CG12" s="126"/>
      <c r="CH12" s="158"/>
      <c r="CI12" s="161"/>
      <c r="CJ12" s="126"/>
      <c r="CK12" s="164"/>
      <c r="CL12" s="143"/>
      <c r="CM12" s="126"/>
      <c r="CN12" s="130"/>
      <c r="CO12" s="14">
        <v>1</v>
      </c>
      <c r="CP12" s="15">
        <v>2</v>
      </c>
      <c r="CQ12" s="16" t="s">
        <v>48</v>
      </c>
      <c r="CR12" s="15">
        <v>3</v>
      </c>
      <c r="CS12" s="15">
        <v>4</v>
      </c>
      <c r="CT12" s="16" t="s">
        <v>49</v>
      </c>
      <c r="CU12" s="15">
        <v>5</v>
      </c>
      <c r="CV12" s="15">
        <v>6</v>
      </c>
      <c r="CW12" s="16" t="s">
        <v>50</v>
      </c>
      <c r="CX12" s="343"/>
      <c r="CY12" s="126"/>
      <c r="CZ12" s="126"/>
      <c r="DA12" s="158"/>
      <c r="DB12" s="161"/>
      <c r="DC12" s="126"/>
      <c r="DD12" s="164"/>
      <c r="DE12" s="143"/>
      <c r="DF12" s="126"/>
      <c r="DG12" s="130"/>
      <c r="DH12" s="14">
        <v>1</v>
      </c>
      <c r="DI12" s="15">
        <v>2</v>
      </c>
      <c r="DJ12" s="16" t="s">
        <v>48</v>
      </c>
      <c r="DK12" s="15">
        <v>3</v>
      </c>
      <c r="DL12" s="15">
        <v>4</v>
      </c>
      <c r="DM12" s="16" t="s">
        <v>49</v>
      </c>
      <c r="DN12" s="15">
        <v>5</v>
      </c>
      <c r="DO12" s="15">
        <v>6</v>
      </c>
      <c r="DP12" s="16" t="s">
        <v>50</v>
      </c>
      <c r="DQ12" s="343"/>
      <c r="DR12" s="126"/>
      <c r="DS12" s="126"/>
      <c r="DT12" s="158"/>
      <c r="DU12" s="161"/>
      <c r="DV12" s="126"/>
      <c r="DW12" s="164"/>
      <c r="DX12" s="143"/>
      <c r="DY12" s="126"/>
      <c r="DZ12" s="130"/>
      <c r="EA12" s="14">
        <v>1</v>
      </c>
      <c r="EB12" s="15">
        <v>2</v>
      </c>
      <c r="EC12" s="16" t="s">
        <v>48</v>
      </c>
      <c r="ED12" s="15">
        <v>3</v>
      </c>
      <c r="EE12" s="15">
        <v>4</v>
      </c>
      <c r="EF12" s="16" t="s">
        <v>49</v>
      </c>
      <c r="EG12" s="15">
        <v>5</v>
      </c>
      <c r="EH12" s="15">
        <v>6</v>
      </c>
      <c r="EI12" s="16" t="s">
        <v>50</v>
      </c>
      <c r="EJ12" s="343"/>
      <c r="EK12" s="126"/>
      <c r="EL12" s="126"/>
      <c r="EM12" s="158"/>
      <c r="EN12" s="161"/>
      <c r="EO12" s="126"/>
      <c r="EP12" s="164"/>
      <c r="EQ12" s="143"/>
      <c r="ER12" s="126"/>
      <c r="ES12" s="130"/>
      <c r="ET12" s="14">
        <v>1</v>
      </c>
      <c r="EU12" s="15">
        <v>2</v>
      </c>
      <c r="EV12" s="16" t="s">
        <v>48</v>
      </c>
      <c r="EW12" s="15">
        <v>3</v>
      </c>
      <c r="EX12" s="15">
        <v>4</v>
      </c>
      <c r="EY12" s="16" t="s">
        <v>49</v>
      </c>
      <c r="EZ12" s="15">
        <v>5</v>
      </c>
      <c r="FA12" s="15">
        <v>6</v>
      </c>
      <c r="FB12" s="16" t="s">
        <v>50</v>
      </c>
      <c r="FC12" s="343"/>
      <c r="FD12" s="126"/>
      <c r="FE12" s="126"/>
      <c r="FF12" s="158"/>
    </row>
    <row r="13" spans="1:162" ht="17.25" customHeight="1">
      <c r="A13" s="183">
        <v>1</v>
      </c>
      <c r="B13" s="150">
        <v>5</v>
      </c>
      <c r="C13" s="172">
        <v>7</v>
      </c>
      <c r="D13" s="190" t="s">
        <v>63</v>
      </c>
      <c r="E13" s="305">
        <v>99</v>
      </c>
      <c r="F13" s="305"/>
      <c r="G13" s="190" t="s">
        <v>64</v>
      </c>
      <c r="H13" s="183"/>
      <c r="I13" s="156">
        <v>1</v>
      </c>
      <c r="J13" s="190" t="str">
        <f>VLOOKUP(I13,$B$13:$G$32,3,0)</f>
        <v>Дубровский Евгений</v>
      </c>
      <c r="K13" s="191">
        <f>VLOOKUP(I13,$B$13:$G$32,4,0)</f>
        <v>99</v>
      </c>
      <c r="L13" s="192">
        <f>VLOOKUP(I13,$B$13:$G$32,5,0)</f>
        <v>0</v>
      </c>
      <c r="M13" s="361" t="str">
        <f>VLOOKUP(I13,$B$13:$G$32,6,0)</f>
        <v>Матырский</v>
      </c>
      <c r="N13" s="362"/>
      <c r="O13" s="17"/>
      <c r="P13" s="362">
        <v>2</v>
      </c>
      <c r="Q13" s="17">
        <v>5</v>
      </c>
      <c r="R13" s="362">
        <v>3</v>
      </c>
      <c r="S13" s="17">
        <v>3</v>
      </c>
      <c r="T13" s="362">
        <v>10</v>
      </c>
      <c r="U13" s="18">
        <v>1</v>
      </c>
      <c r="V13" s="364"/>
      <c r="W13" s="17"/>
      <c r="X13" s="366"/>
      <c r="Y13" s="17"/>
      <c r="Z13" s="362"/>
      <c r="AA13" s="17"/>
      <c r="AB13" s="183"/>
      <c r="AC13" s="210"/>
      <c r="AD13" s="19">
        <f>SUM(O13+Q13+S13+U13+W13+Y13+AA13)</f>
        <v>9</v>
      </c>
      <c r="AE13" s="211"/>
      <c r="AF13" s="197">
        <v>2</v>
      </c>
      <c r="AG13" s="368">
        <v>1</v>
      </c>
      <c r="AH13" s="222" t="str">
        <f>VLOOKUP(AG13,$I$13:$M$32,2,1)</f>
        <v>Дубровский Евгений</v>
      </c>
      <c r="AI13" s="224">
        <f>VLOOKUP(AG13,$I$13:$M$32,3,1)</f>
        <v>99</v>
      </c>
      <c r="AJ13" s="226">
        <f>VLOOKUP(AG13,$I$13:$M$32,4,1)</f>
        <v>0</v>
      </c>
      <c r="AK13" s="370" t="str">
        <f>VLOOKUP(AG13,$I$13:$M$32,5,1)</f>
        <v>Матырский</v>
      </c>
      <c r="AL13" s="3"/>
      <c r="AM13" s="20"/>
      <c r="AN13" s="8"/>
      <c r="AO13" s="8"/>
      <c r="AP13" s="8"/>
      <c r="AQ13" s="7"/>
      <c r="AS13" s="210"/>
      <c r="AT13" s="19">
        <f>$AD$13</f>
        <v>9</v>
      </c>
      <c r="AU13" s="211"/>
      <c r="AV13" s="197">
        <f>$AF$13</f>
        <v>2</v>
      </c>
      <c r="AW13" s="153">
        <v>1</v>
      </c>
      <c r="AX13" s="368">
        <v>7</v>
      </c>
      <c r="AY13" s="222" t="str">
        <f>VLOOKUP(AX13,$I$13:$M$32,2,1)</f>
        <v>Попов Максим</v>
      </c>
      <c r="AZ13" s="224">
        <f>VLOOKUP(AX13,$I$13:$M$32,3,1)</f>
        <v>99</v>
      </c>
      <c r="BA13" s="372">
        <f>VLOOKUP(AX13,$I$13:$M$32,4,1)</f>
        <v>0</v>
      </c>
      <c r="BB13" s="227" t="str">
        <f>VLOOKUP(AX13,$I$13:$M$32,5,1)</f>
        <v>Матырский</v>
      </c>
      <c r="BC13" s="210"/>
      <c r="BD13" s="211"/>
      <c r="BE13" s="214"/>
      <c r="BF13" s="230"/>
      <c r="BG13" s="231"/>
      <c r="BH13" s="214"/>
      <c r="BI13" s="230"/>
      <c r="BJ13" s="231"/>
      <c r="BK13" s="214"/>
      <c r="BL13" s="214"/>
      <c r="BM13" s="259"/>
      <c r="BN13" s="258"/>
      <c r="BO13" s="214"/>
      <c r="BP13" s="153">
        <v>1</v>
      </c>
      <c r="BQ13" s="368">
        <v>1</v>
      </c>
      <c r="BR13" s="222" t="str">
        <f>VLOOKUP(BQ13,$I$13:$M$32,2,1)</f>
        <v>Дубровский Евгений</v>
      </c>
      <c r="BS13" s="224">
        <f>VLOOKUP(BQ13,$I$13:$M$32,3,1)</f>
        <v>99</v>
      </c>
      <c r="BT13" s="372">
        <f>VLOOKUP(BQ13,$I$13:$M$32,4,1)</f>
        <v>0</v>
      </c>
      <c r="BU13" s="227" t="str">
        <f>VLOOKUP(BQ13,$I$13:$M$32,5,1)</f>
        <v>Матырский</v>
      </c>
      <c r="BV13" s="210"/>
      <c r="BW13" s="211"/>
      <c r="BX13" s="214"/>
      <c r="BY13" s="230"/>
      <c r="BZ13" s="231"/>
      <c r="CA13" s="214"/>
      <c r="CB13" s="230"/>
      <c r="CC13" s="231"/>
      <c r="CD13" s="214"/>
      <c r="CE13" s="214"/>
      <c r="CF13" s="259"/>
      <c r="CG13" s="258"/>
      <c r="CH13" s="214"/>
      <c r="CI13" s="153">
        <v>1</v>
      </c>
      <c r="CJ13" s="368">
        <v>1</v>
      </c>
      <c r="CK13" s="222" t="str">
        <f>VLOOKUP(CJ13,$I$13:$M$32,2,1)</f>
        <v>Дубровский Евгений</v>
      </c>
      <c r="CL13" s="224">
        <f>VLOOKUP(CJ13,$I$13:$M$32,3,1)</f>
        <v>99</v>
      </c>
      <c r="CM13" s="226">
        <f>VLOOKUP(CJ13,$I$13:$M$32,4,1)</f>
        <v>0</v>
      </c>
      <c r="CN13" s="227" t="str">
        <f>VLOOKUP(CJ13,$I$13:$M$32,5,1)</f>
        <v>Матырский</v>
      </c>
      <c r="CO13" s="210"/>
      <c r="CP13" s="211"/>
      <c r="CQ13" s="214"/>
      <c r="CR13" s="230"/>
      <c r="CS13" s="231"/>
      <c r="CT13" s="214"/>
      <c r="CU13" s="230"/>
      <c r="CV13" s="231"/>
      <c r="CW13" s="214"/>
      <c r="CX13" s="214"/>
      <c r="CY13" s="259"/>
      <c r="CZ13" s="258"/>
      <c r="DA13" s="214"/>
      <c r="DB13" s="153">
        <v>1</v>
      </c>
      <c r="DC13" s="368">
        <v>9</v>
      </c>
      <c r="DD13" s="222" t="str">
        <f>VLOOKUP(DC13,$I$13:$M$32,2,1)</f>
        <v>Мацнев Дмитрий</v>
      </c>
      <c r="DE13" s="224">
        <f>VLOOKUP(DC13,$I$13:$M$32,3,1)</f>
        <v>0</v>
      </c>
      <c r="DF13" s="226">
        <f>VLOOKUP(DC13,$I$13:$M$32,4,1)</f>
        <v>0</v>
      </c>
      <c r="DG13" s="227" t="str">
        <f>VLOOKUP(DC13,$I$13:$M$32,5,1)</f>
        <v>Борино окдюсш</v>
      </c>
      <c r="DH13" s="210"/>
      <c r="DI13" s="211"/>
      <c r="DJ13" s="214"/>
      <c r="DK13" s="230"/>
      <c r="DL13" s="231"/>
      <c r="DM13" s="214"/>
      <c r="DN13" s="230"/>
      <c r="DO13" s="231"/>
      <c r="DP13" s="214"/>
      <c r="DQ13" s="214"/>
      <c r="DR13" s="259"/>
      <c r="DS13" s="258"/>
      <c r="DT13" s="214"/>
      <c r="DU13" s="153">
        <v>1</v>
      </c>
      <c r="DV13" s="368">
        <v>2</v>
      </c>
      <c r="DW13" s="222" t="str">
        <f>VLOOKUP(DV13,$I$13:$M$32,2,1)</f>
        <v>Горбатов Герман</v>
      </c>
      <c r="DX13" s="224">
        <f>VLOOKUP(DV13,$I$13:$M$32,3,1)</f>
        <v>99</v>
      </c>
      <c r="DY13" s="226">
        <f>VLOOKUP(DV13,$I$13:$M$32,4,1)</f>
        <v>0</v>
      </c>
      <c r="DZ13" s="227" t="str">
        <f>VLOOKUP(DV13,$I$13:$M$32,5,1)</f>
        <v>Грязи окдюсш</v>
      </c>
      <c r="EA13" s="210"/>
      <c r="EB13" s="211"/>
      <c r="EC13" s="214"/>
      <c r="ED13" s="230"/>
      <c r="EE13" s="231"/>
      <c r="EF13" s="214"/>
      <c r="EG13" s="230"/>
      <c r="EH13" s="231"/>
      <c r="EI13" s="214"/>
      <c r="EJ13" s="214"/>
      <c r="EK13" s="259"/>
      <c r="EL13" s="258"/>
      <c r="EM13" s="214"/>
      <c r="EN13" s="153">
        <v>1</v>
      </c>
      <c r="EO13" s="368">
        <v>1</v>
      </c>
      <c r="EP13" s="222" t="str">
        <f>VLOOKUP(EO13,$I$13:$M$32,2,1)</f>
        <v>Дубровский Евгений</v>
      </c>
      <c r="EQ13" s="224">
        <f>VLOOKUP(EO13,$I$13:$M$32,3,1)</f>
        <v>99</v>
      </c>
      <c r="ER13" s="226">
        <f>VLOOKUP(EO13,$I$13:$M$32,4,1)</f>
        <v>0</v>
      </c>
      <c r="ES13" s="227" t="str">
        <f>VLOOKUP(EO13,$I$13:$M$32,5,1)</f>
        <v>Матырский</v>
      </c>
      <c r="ET13" s="210"/>
      <c r="EU13" s="211"/>
      <c r="EV13" s="214"/>
      <c r="EW13" s="230"/>
      <c r="EX13" s="231"/>
      <c r="EY13" s="214"/>
      <c r="EZ13" s="230"/>
      <c r="FA13" s="231"/>
      <c r="FB13" s="214"/>
      <c r="FC13" s="214"/>
      <c r="FD13" s="259"/>
      <c r="FE13" s="258"/>
      <c r="FF13" s="214"/>
    </row>
    <row r="14" spans="1:162" ht="17.25" customHeight="1">
      <c r="A14" s="184"/>
      <c r="B14" s="152"/>
      <c r="C14" s="173"/>
      <c r="D14" s="190"/>
      <c r="E14" s="305"/>
      <c r="F14" s="305"/>
      <c r="G14" s="190"/>
      <c r="H14" s="184"/>
      <c r="I14" s="158"/>
      <c r="J14" s="190"/>
      <c r="K14" s="191"/>
      <c r="L14" s="192"/>
      <c r="M14" s="361"/>
      <c r="N14" s="363"/>
      <c r="O14" s="17"/>
      <c r="P14" s="363"/>
      <c r="Q14" s="17">
        <v>7</v>
      </c>
      <c r="R14" s="363"/>
      <c r="S14" s="17">
        <v>7</v>
      </c>
      <c r="T14" s="363"/>
      <c r="U14" s="18">
        <v>1</v>
      </c>
      <c r="V14" s="365"/>
      <c r="W14" s="17"/>
      <c r="X14" s="367"/>
      <c r="Y14" s="17"/>
      <c r="Z14" s="363"/>
      <c r="AA14" s="17"/>
      <c r="AB14" s="184"/>
      <c r="AC14" s="207"/>
      <c r="AD14" s="19">
        <f t="shared" ref="AD14:AD32" si="0">SUM(O14+Q14+S14+U14+W14+Y14+AA14)</f>
        <v>15</v>
      </c>
      <c r="AE14" s="275"/>
      <c r="AF14" s="198"/>
      <c r="AG14" s="369"/>
      <c r="AH14" s="223"/>
      <c r="AI14" s="225"/>
      <c r="AJ14" s="201"/>
      <c r="AK14" s="285"/>
      <c r="AL14" s="21"/>
      <c r="AM14" s="22"/>
      <c r="AN14" s="12"/>
      <c r="AO14" s="12"/>
      <c r="AP14" s="12"/>
      <c r="AQ14" s="7"/>
      <c r="AS14" s="207"/>
      <c r="AT14" s="19">
        <f>$AD$14</f>
        <v>15</v>
      </c>
      <c r="AU14" s="275"/>
      <c r="AV14" s="198"/>
      <c r="AW14" s="154"/>
      <c r="AX14" s="369"/>
      <c r="AY14" s="223"/>
      <c r="AZ14" s="225"/>
      <c r="BA14" s="373"/>
      <c r="BB14" s="203"/>
      <c r="BC14" s="212"/>
      <c r="BD14" s="213"/>
      <c r="BE14" s="215"/>
      <c r="BF14" s="232"/>
      <c r="BG14" s="233"/>
      <c r="BH14" s="215"/>
      <c r="BI14" s="232"/>
      <c r="BJ14" s="233"/>
      <c r="BK14" s="215"/>
      <c r="BL14" s="234"/>
      <c r="BM14" s="254"/>
      <c r="BN14" s="252"/>
      <c r="BO14" s="234"/>
      <c r="BP14" s="154"/>
      <c r="BQ14" s="369"/>
      <c r="BR14" s="223"/>
      <c r="BS14" s="225"/>
      <c r="BT14" s="373"/>
      <c r="BU14" s="203"/>
      <c r="BV14" s="212"/>
      <c r="BW14" s="213"/>
      <c r="BX14" s="215"/>
      <c r="BY14" s="232"/>
      <c r="BZ14" s="233"/>
      <c r="CA14" s="215"/>
      <c r="CB14" s="232"/>
      <c r="CC14" s="233"/>
      <c r="CD14" s="215"/>
      <c r="CE14" s="234"/>
      <c r="CF14" s="254"/>
      <c r="CG14" s="252"/>
      <c r="CH14" s="234"/>
      <c r="CI14" s="154"/>
      <c r="CJ14" s="369"/>
      <c r="CK14" s="223"/>
      <c r="CL14" s="225"/>
      <c r="CM14" s="201"/>
      <c r="CN14" s="203"/>
      <c r="CO14" s="212"/>
      <c r="CP14" s="213"/>
      <c r="CQ14" s="215"/>
      <c r="CR14" s="232"/>
      <c r="CS14" s="233"/>
      <c r="CT14" s="215"/>
      <c r="CU14" s="232"/>
      <c r="CV14" s="233"/>
      <c r="CW14" s="215"/>
      <c r="CX14" s="234"/>
      <c r="CY14" s="254"/>
      <c r="CZ14" s="252"/>
      <c r="DA14" s="234"/>
      <c r="DB14" s="154"/>
      <c r="DC14" s="369"/>
      <c r="DD14" s="223"/>
      <c r="DE14" s="225"/>
      <c r="DF14" s="201"/>
      <c r="DG14" s="203"/>
      <c r="DH14" s="212"/>
      <c r="DI14" s="213"/>
      <c r="DJ14" s="215"/>
      <c r="DK14" s="232"/>
      <c r="DL14" s="233"/>
      <c r="DM14" s="215"/>
      <c r="DN14" s="232"/>
      <c r="DO14" s="233"/>
      <c r="DP14" s="215"/>
      <c r="DQ14" s="234"/>
      <c r="DR14" s="254"/>
      <c r="DS14" s="252"/>
      <c r="DT14" s="234"/>
      <c r="DU14" s="154"/>
      <c r="DV14" s="369"/>
      <c r="DW14" s="223"/>
      <c r="DX14" s="225"/>
      <c r="DY14" s="201"/>
      <c r="DZ14" s="203"/>
      <c r="EA14" s="212"/>
      <c r="EB14" s="213"/>
      <c r="EC14" s="215"/>
      <c r="ED14" s="232"/>
      <c r="EE14" s="233"/>
      <c r="EF14" s="215"/>
      <c r="EG14" s="232"/>
      <c r="EH14" s="233"/>
      <c r="EI14" s="215"/>
      <c r="EJ14" s="234"/>
      <c r="EK14" s="254"/>
      <c r="EL14" s="252"/>
      <c r="EM14" s="234"/>
      <c r="EN14" s="154"/>
      <c r="EO14" s="369"/>
      <c r="EP14" s="223"/>
      <c r="EQ14" s="225"/>
      <c r="ER14" s="201"/>
      <c r="ES14" s="203"/>
      <c r="ET14" s="212"/>
      <c r="EU14" s="213"/>
      <c r="EV14" s="215"/>
      <c r="EW14" s="232"/>
      <c r="EX14" s="233"/>
      <c r="EY14" s="215"/>
      <c r="EZ14" s="232"/>
      <c r="FA14" s="233"/>
      <c r="FB14" s="215"/>
      <c r="FC14" s="234"/>
      <c r="FD14" s="254"/>
      <c r="FE14" s="252"/>
      <c r="FF14" s="234"/>
    </row>
    <row r="15" spans="1:162" ht="17.25" customHeight="1">
      <c r="A15" s="183">
        <v>2</v>
      </c>
      <c r="B15" s="150">
        <v>10</v>
      </c>
      <c r="C15" s="172">
        <v>12</v>
      </c>
      <c r="D15" s="190" t="s">
        <v>65</v>
      </c>
      <c r="E15" s="305">
        <v>99</v>
      </c>
      <c r="F15" s="305"/>
      <c r="G15" s="190" t="s">
        <v>64</v>
      </c>
      <c r="H15" s="183"/>
      <c r="I15" s="156">
        <v>2</v>
      </c>
      <c r="J15" s="190" t="str">
        <f>VLOOKUP(I15,$B$13:$G$32,3,0)</f>
        <v>Горбатов Герман</v>
      </c>
      <c r="K15" s="191">
        <f>VLOOKUP(I15,$B$13:$G$32,4,0)</f>
        <v>99</v>
      </c>
      <c r="L15" s="192">
        <f>VLOOKUP(I15,$B$13:$G$32,5,0)</f>
        <v>0</v>
      </c>
      <c r="M15" s="361" t="str">
        <f>VLOOKUP(I15,$B$13:$G$32,6,0)</f>
        <v>Грязи окдюсш</v>
      </c>
      <c r="N15" s="362"/>
      <c r="O15" s="17"/>
      <c r="P15" s="362">
        <v>1</v>
      </c>
      <c r="Q15" s="17">
        <v>0</v>
      </c>
      <c r="R15" s="362"/>
      <c r="S15" s="17"/>
      <c r="T15" s="362"/>
      <c r="U15" s="18"/>
      <c r="V15" s="364"/>
      <c r="W15" s="17"/>
      <c r="X15" s="366">
        <v>3</v>
      </c>
      <c r="Y15" s="17">
        <v>0</v>
      </c>
      <c r="Z15" s="362"/>
      <c r="AA15" s="17"/>
      <c r="AB15" s="183"/>
      <c r="AC15" s="210"/>
      <c r="AD15" s="19">
        <f t="shared" si="0"/>
        <v>0</v>
      </c>
      <c r="AE15" s="211"/>
      <c r="AF15" s="197">
        <v>5</v>
      </c>
      <c r="AG15" s="369">
        <v>2</v>
      </c>
      <c r="AH15" s="223" t="str">
        <f>VLOOKUP(AG15,$I$13:$M$32,2,1)</f>
        <v>Горбатов Герман</v>
      </c>
      <c r="AI15" s="225">
        <f>VLOOKUP(AG15,$I$13:$M$32,3,1)</f>
        <v>99</v>
      </c>
      <c r="AJ15" s="201">
        <f>VLOOKUP(AG15,$I$13:$M$32,4,1)</f>
        <v>0</v>
      </c>
      <c r="AK15" s="285" t="str">
        <f>VLOOKUP(AG15,$I$13:$M$32,5,1)</f>
        <v>Грязи окдюсш</v>
      </c>
      <c r="AL15" s="23"/>
      <c r="AM15" s="24"/>
      <c r="AN15" s="25"/>
      <c r="AO15" s="12"/>
      <c r="AP15" s="12"/>
      <c r="AQ15" s="7"/>
      <c r="AS15" s="210"/>
      <c r="AT15" s="19">
        <f>$AD$15</f>
        <v>0</v>
      </c>
      <c r="AU15" s="211"/>
      <c r="AV15" s="197">
        <f>$AF$15</f>
        <v>5</v>
      </c>
      <c r="AW15" s="154"/>
      <c r="AX15" s="369">
        <v>8</v>
      </c>
      <c r="AY15" s="223" t="str">
        <f>VLOOKUP(AX15,$I$13:$M$32,2,1)</f>
        <v>Кудинов Игорь</v>
      </c>
      <c r="AZ15" s="225">
        <f>VLOOKUP(AX15,$I$13:$M$32,3,1)</f>
        <v>99</v>
      </c>
      <c r="BA15" s="373">
        <f>VLOOKUP(AX15,$I$13:$M$32,4,1)</f>
        <v>0</v>
      </c>
      <c r="BB15" s="203" t="str">
        <f>VLOOKUP(AX15,$I$13:$M$32,5,1)</f>
        <v>Матырский</v>
      </c>
      <c r="BC15" s="205"/>
      <c r="BD15" s="206"/>
      <c r="BE15" s="216"/>
      <c r="BF15" s="218"/>
      <c r="BG15" s="219"/>
      <c r="BH15" s="216"/>
      <c r="BI15" s="218"/>
      <c r="BJ15" s="219"/>
      <c r="BK15" s="216"/>
      <c r="BL15" s="234"/>
      <c r="BM15" s="254"/>
      <c r="BN15" s="252"/>
      <c r="BO15" s="234"/>
      <c r="BP15" s="154"/>
      <c r="BQ15" s="369">
        <v>2</v>
      </c>
      <c r="BR15" s="223" t="str">
        <f>VLOOKUP(BQ15,$I$13:$M$32,2,1)</f>
        <v>Горбатов Герман</v>
      </c>
      <c r="BS15" s="225">
        <f>VLOOKUP(BQ15,$I$13:$M$32,3,1)</f>
        <v>99</v>
      </c>
      <c r="BT15" s="373">
        <f>VLOOKUP(BQ15,$I$13:$M$32,4,1)</f>
        <v>0</v>
      </c>
      <c r="BU15" s="203" t="str">
        <f>VLOOKUP(BQ15,$I$13:$M$32,5,1)</f>
        <v>Грязи окдюсш</v>
      </c>
      <c r="BV15" s="205"/>
      <c r="BW15" s="206"/>
      <c r="BX15" s="216"/>
      <c r="BY15" s="218"/>
      <c r="BZ15" s="219"/>
      <c r="CA15" s="216"/>
      <c r="CB15" s="218"/>
      <c r="CC15" s="219"/>
      <c r="CD15" s="216"/>
      <c r="CE15" s="234"/>
      <c r="CF15" s="254"/>
      <c r="CG15" s="252"/>
      <c r="CH15" s="234"/>
      <c r="CI15" s="154"/>
      <c r="CJ15" s="369">
        <v>3</v>
      </c>
      <c r="CK15" s="223" t="str">
        <f>VLOOKUP(CJ15,$I$13:$M$32,2,1)</f>
        <v>Туманов Артем</v>
      </c>
      <c r="CL15" s="225">
        <f>VLOOKUP(CJ15,$I$13:$M$32,3,1)</f>
        <v>99</v>
      </c>
      <c r="CM15" s="201">
        <f>VLOOKUP(CJ15,$I$13:$M$32,4,1)</f>
        <v>0</v>
      </c>
      <c r="CN15" s="203" t="str">
        <f>VLOOKUP(CJ15,$I$13:$M$32,5,1)</f>
        <v>Матырский</v>
      </c>
      <c r="CO15" s="205"/>
      <c r="CP15" s="206"/>
      <c r="CQ15" s="216"/>
      <c r="CR15" s="218"/>
      <c r="CS15" s="219"/>
      <c r="CT15" s="216"/>
      <c r="CU15" s="218"/>
      <c r="CV15" s="219"/>
      <c r="CW15" s="216"/>
      <c r="CX15" s="234"/>
      <c r="CY15" s="254"/>
      <c r="CZ15" s="252"/>
      <c r="DA15" s="234"/>
      <c r="DB15" s="154"/>
      <c r="DC15" s="369">
        <v>8</v>
      </c>
      <c r="DD15" s="223" t="str">
        <f>VLOOKUP(DC15,$I$13:$M$32,2,1)</f>
        <v>Кудинов Игорь</v>
      </c>
      <c r="DE15" s="225">
        <f>VLOOKUP(DC15,$I$13:$M$32,3,1)</f>
        <v>99</v>
      </c>
      <c r="DF15" s="201">
        <f>VLOOKUP(DC15,$I$13:$M$32,4,1)</f>
        <v>0</v>
      </c>
      <c r="DG15" s="203" t="str">
        <f>VLOOKUP(DC15,$I$13:$M$32,5,1)</f>
        <v>Матырский</v>
      </c>
      <c r="DH15" s="205"/>
      <c r="DI15" s="206"/>
      <c r="DJ15" s="216"/>
      <c r="DK15" s="218"/>
      <c r="DL15" s="219"/>
      <c r="DM15" s="216"/>
      <c r="DN15" s="218"/>
      <c r="DO15" s="219"/>
      <c r="DP15" s="216"/>
      <c r="DQ15" s="234"/>
      <c r="DR15" s="254"/>
      <c r="DS15" s="252"/>
      <c r="DT15" s="234"/>
      <c r="DU15" s="154"/>
      <c r="DV15" s="369">
        <v>3</v>
      </c>
      <c r="DW15" s="223" t="str">
        <f>VLOOKUP(DV15,$I$13:$M$32,2,1)</f>
        <v>Туманов Артем</v>
      </c>
      <c r="DX15" s="225">
        <f>VLOOKUP(DV15,$I$13:$M$32,3,1)</f>
        <v>99</v>
      </c>
      <c r="DY15" s="201">
        <f>VLOOKUP(DV15,$I$13:$M$32,4,1)</f>
        <v>0</v>
      </c>
      <c r="DZ15" s="203" t="str">
        <f>VLOOKUP(DV15,$I$13:$M$32,5,1)</f>
        <v>Матырский</v>
      </c>
      <c r="EA15" s="205"/>
      <c r="EB15" s="206"/>
      <c r="EC15" s="216"/>
      <c r="ED15" s="218"/>
      <c r="EE15" s="219"/>
      <c r="EF15" s="216"/>
      <c r="EG15" s="218"/>
      <c r="EH15" s="219"/>
      <c r="EI15" s="216"/>
      <c r="EJ15" s="234"/>
      <c r="EK15" s="254"/>
      <c r="EL15" s="252"/>
      <c r="EM15" s="234"/>
      <c r="EN15" s="154"/>
      <c r="EO15" s="369">
        <v>10</v>
      </c>
      <c r="EP15" s="223" t="str">
        <f>VLOOKUP(EO15,$I$13:$M$32,2,1)</f>
        <v>Хахти Дмитрий</v>
      </c>
      <c r="EQ15" s="225">
        <f>VLOOKUP(EO15,$I$13:$M$32,3,1)</f>
        <v>99</v>
      </c>
      <c r="ER15" s="201">
        <f>VLOOKUP(EO15,$I$13:$M$32,4,1)</f>
        <v>0</v>
      </c>
      <c r="ES15" s="203" t="str">
        <f>VLOOKUP(EO15,$I$13:$M$32,5,1)</f>
        <v>Борино окдюсш</v>
      </c>
      <c r="ET15" s="205"/>
      <c r="EU15" s="206"/>
      <c r="EV15" s="216"/>
      <c r="EW15" s="218"/>
      <c r="EX15" s="219"/>
      <c r="EY15" s="216"/>
      <c r="EZ15" s="218"/>
      <c r="FA15" s="219"/>
      <c r="FB15" s="216"/>
      <c r="FC15" s="234"/>
      <c r="FD15" s="254"/>
      <c r="FE15" s="252"/>
      <c r="FF15" s="234"/>
    </row>
    <row r="16" spans="1:162" ht="17.25" customHeight="1">
      <c r="A16" s="184"/>
      <c r="B16" s="152"/>
      <c r="C16" s="173"/>
      <c r="D16" s="190"/>
      <c r="E16" s="305"/>
      <c r="F16" s="305"/>
      <c r="G16" s="190"/>
      <c r="H16" s="184"/>
      <c r="I16" s="158"/>
      <c r="J16" s="190"/>
      <c r="K16" s="191"/>
      <c r="L16" s="192"/>
      <c r="M16" s="361"/>
      <c r="N16" s="363"/>
      <c r="O16" s="17"/>
      <c r="P16" s="363"/>
      <c r="Q16" s="17">
        <v>4</v>
      </c>
      <c r="R16" s="363"/>
      <c r="S16" s="17"/>
      <c r="T16" s="363"/>
      <c r="U16" s="18"/>
      <c r="V16" s="365"/>
      <c r="W16" s="17"/>
      <c r="X16" s="367"/>
      <c r="Y16" s="17">
        <v>0</v>
      </c>
      <c r="Z16" s="363"/>
      <c r="AA16" s="17"/>
      <c r="AB16" s="184"/>
      <c r="AC16" s="207"/>
      <c r="AD16" s="19">
        <f t="shared" si="0"/>
        <v>4</v>
      </c>
      <c r="AE16" s="275"/>
      <c r="AF16" s="198"/>
      <c r="AG16" s="374"/>
      <c r="AH16" s="375"/>
      <c r="AI16" s="377"/>
      <c r="AJ16" s="378"/>
      <c r="AK16" s="379"/>
      <c r="AM16" s="8"/>
      <c r="AN16" s="26"/>
      <c r="AO16" s="12"/>
      <c r="AP16" s="12"/>
      <c r="AQ16" s="27"/>
      <c r="AS16" s="207"/>
      <c r="AT16" s="19">
        <f>$AD$16</f>
        <v>4</v>
      </c>
      <c r="AU16" s="275"/>
      <c r="AV16" s="198"/>
      <c r="AW16" s="155"/>
      <c r="AX16" s="371"/>
      <c r="AY16" s="228"/>
      <c r="AZ16" s="229"/>
      <c r="BA16" s="376"/>
      <c r="BB16" s="204"/>
      <c r="BC16" s="207"/>
      <c r="BD16" s="208"/>
      <c r="BE16" s="217"/>
      <c r="BF16" s="220"/>
      <c r="BG16" s="221"/>
      <c r="BH16" s="217"/>
      <c r="BI16" s="220"/>
      <c r="BJ16" s="221"/>
      <c r="BK16" s="217"/>
      <c r="BL16" s="217"/>
      <c r="BM16" s="256"/>
      <c r="BN16" s="253"/>
      <c r="BO16" s="217"/>
      <c r="BP16" s="155"/>
      <c r="BQ16" s="371"/>
      <c r="BR16" s="228"/>
      <c r="BS16" s="229"/>
      <c r="BT16" s="376"/>
      <c r="BU16" s="204"/>
      <c r="BV16" s="207"/>
      <c r="BW16" s="208"/>
      <c r="BX16" s="217"/>
      <c r="BY16" s="220"/>
      <c r="BZ16" s="221"/>
      <c r="CA16" s="217"/>
      <c r="CB16" s="220"/>
      <c r="CC16" s="221"/>
      <c r="CD16" s="217"/>
      <c r="CE16" s="217"/>
      <c r="CF16" s="256"/>
      <c r="CG16" s="253"/>
      <c r="CH16" s="217"/>
      <c r="CI16" s="155"/>
      <c r="CJ16" s="371"/>
      <c r="CK16" s="228"/>
      <c r="CL16" s="229"/>
      <c r="CM16" s="202"/>
      <c r="CN16" s="204"/>
      <c r="CO16" s="207"/>
      <c r="CP16" s="208"/>
      <c r="CQ16" s="217"/>
      <c r="CR16" s="220"/>
      <c r="CS16" s="221"/>
      <c r="CT16" s="217"/>
      <c r="CU16" s="220"/>
      <c r="CV16" s="221"/>
      <c r="CW16" s="217"/>
      <c r="CX16" s="217"/>
      <c r="CY16" s="256"/>
      <c r="CZ16" s="253"/>
      <c r="DA16" s="217"/>
      <c r="DB16" s="155"/>
      <c r="DC16" s="371"/>
      <c r="DD16" s="228"/>
      <c r="DE16" s="229"/>
      <c r="DF16" s="202"/>
      <c r="DG16" s="204"/>
      <c r="DH16" s="207"/>
      <c r="DI16" s="208"/>
      <c r="DJ16" s="217"/>
      <c r="DK16" s="220"/>
      <c r="DL16" s="221"/>
      <c r="DM16" s="217"/>
      <c r="DN16" s="220"/>
      <c r="DO16" s="221"/>
      <c r="DP16" s="217"/>
      <c r="DQ16" s="217"/>
      <c r="DR16" s="256"/>
      <c r="DS16" s="253"/>
      <c r="DT16" s="217"/>
      <c r="DU16" s="155"/>
      <c r="DV16" s="371"/>
      <c r="DW16" s="228"/>
      <c r="DX16" s="229"/>
      <c r="DY16" s="202"/>
      <c r="DZ16" s="204"/>
      <c r="EA16" s="207"/>
      <c r="EB16" s="208"/>
      <c r="EC16" s="217"/>
      <c r="ED16" s="220"/>
      <c r="EE16" s="221"/>
      <c r="EF16" s="217"/>
      <c r="EG16" s="220"/>
      <c r="EH16" s="221"/>
      <c r="EI16" s="217"/>
      <c r="EJ16" s="217"/>
      <c r="EK16" s="256"/>
      <c r="EL16" s="253"/>
      <c r="EM16" s="217"/>
      <c r="EN16" s="155"/>
      <c r="EO16" s="371"/>
      <c r="EP16" s="228"/>
      <c r="EQ16" s="229"/>
      <c r="ER16" s="202"/>
      <c r="ES16" s="204"/>
      <c r="ET16" s="207"/>
      <c r="EU16" s="208"/>
      <c r="EV16" s="217"/>
      <c r="EW16" s="220"/>
      <c r="EX16" s="221"/>
      <c r="EY16" s="217"/>
      <c r="EZ16" s="220"/>
      <c r="FA16" s="221"/>
      <c r="FB16" s="217"/>
      <c r="FC16" s="217"/>
      <c r="FD16" s="256"/>
      <c r="FE16" s="253"/>
      <c r="FF16" s="217"/>
    </row>
    <row r="17" spans="1:162" ht="17.25" customHeight="1">
      <c r="A17" s="183">
        <v>3</v>
      </c>
      <c r="B17" s="150">
        <v>6</v>
      </c>
      <c r="C17" s="172">
        <v>8</v>
      </c>
      <c r="D17" s="190" t="s">
        <v>66</v>
      </c>
      <c r="E17" s="305">
        <v>99</v>
      </c>
      <c r="F17" s="305"/>
      <c r="G17" s="190" t="s">
        <v>64</v>
      </c>
      <c r="H17" s="183"/>
      <c r="I17" s="156">
        <v>3</v>
      </c>
      <c r="J17" s="190" t="str">
        <f>VLOOKUP(I17,$B$13:$G$32,3,0)</f>
        <v>Туманов Артем</v>
      </c>
      <c r="K17" s="191">
        <f>VLOOKUP(I17,$B$13:$G$32,4,0)</f>
        <v>99</v>
      </c>
      <c r="L17" s="192">
        <f>VLOOKUP(I17,$B$13:$G$32,5,0)</f>
        <v>0</v>
      </c>
      <c r="M17" s="361" t="str">
        <f>VLOOKUP(I17,$B$13:$G$32,6,0)</f>
        <v>Матырский</v>
      </c>
      <c r="N17" s="362"/>
      <c r="O17" s="17"/>
      <c r="P17" s="362">
        <v>4</v>
      </c>
      <c r="Q17" s="17">
        <v>5</v>
      </c>
      <c r="R17" s="362">
        <v>1</v>
      </c>
      <c r="S17" s="17">
        <v>1</v>
      </c>
      <c r="T17" s="362"/>
      <c r="U17" s="18"/>
      <c r="V17" s="364"/>
      <c r="W17" s="17"/>
      <c r="X17" s="366">
        <v>2</v>
      </c>
      <c r="Y17" s="17">
        <v>5</v>
      </c>
      <c r="Z17" s="362"/>
      <c r="AA17" s="17"/>
      <c r="AB17" s="183"/>
      <c r="AC17" s="210"/>
      <c r="AD17" s="19">
        <f t="shared" si="0"/>
        <v>11</v>
      </c>
      <c r="AE17" s="211"/>
      <c r="AF17" s="197">
        <v>3</v>
      </c>
      <c r="AG17" s="368">
        <v>3</v>
      </c>
      <c r="AH17" s="222" t="str">
        <f>VLOOKUP(AG17,$I$13:$M$32,2,1)</f>
        <v>Туманов Артем</v>
      </c>
      <c r="AI17" s="224">
        <f>VLOOKUP(AG17,$I$13:$M$32,3,1)</f>
        <v>99</v>
      </c>
      <c r="AJ17" s="372">
        <f>VLOOKUP(AG17,$I$13:$M$32,4,1)</f>
        <v>0</v>
      </c>
      <c r="AK17" s="380" t="str">
        <f>VLOOKUP(AG17,$I$13:$M$32,5,1)</f>
        <v>Матырский</v>
      </c>
      <c r="AM17" s="8"/>
      <c r="AN17" s="26"/>
      <c r="AO17" s="25"/>
      <c r="AP17" s="12"/>
      <c r="AQ17" s="27"/>
      <c r="AS17" s="210"/>
      <c r="AT17" s="19">
        <f>$AD$17</f>
        <v>11</v>
      </c>
      <c r="AU17" s="211"/>
      <c r="AV17" s="197">
        <f>$AF$17</f>
        <v>3</v>
      </c>
      <c r="AW17" s="153">
        <v>2</v>
      </c>
      <c r="AX17" s="156">
        <v>9</v>
      </c>
      <c r="AY17" s="222" t="str">
        <f>VLOOKUP(AX17,$I$13:$M$32,2,1)</f>
        <v>Мацнев Дмитрий</v>
      </c>
      <c r="AZ17" s="224">
        <f>VLOOKUP(AX17,$I$13:$M$32,3,1)</f>
        <v>0</v>
      </c>
      <c r="BA17" s="372">
        <f>VLOOKUP(AX17,$I$13:$M$32,4,1)</f>
        <v>0</v>
      </c>
      <c r="BB17" s="227" t="str">
        <f>VLOOKUP(AX17,$I$13:$M$32,5,1)</f>
        <v>Борино окдюсш</v>
      </c>
      <c r="BC17" s="210"/>
      <c r="BD17" s="211"/>
      <c r="BE17" s="214"/>
      <c r="BF17" s="230"/>
      <c r="BG17" s="231"/>
      <c r="BH17" s="214"/>
      <c r="BI17" s="230"/>
      <c r="BJ17" s="231"/>
      <c r="BK17" s="214"/>
      <c r="BL17" s="214"/>
      <c r="BM17" s="259"/>
      <c r="BN17" s="258"/>
      <c r="BO17" s="214"/>
      <c r="BP17" s="153">
        <v>2</v>
      </c>
      <c r="BQ17" s="368">
        <v>3</v>
      </c>
      <c r="BR17" s="222" t="str">
        <f>VLOOKUP(BQ17,$I$13:$M$32,2,1)</f>
        <v>Туманов Артем</v>
      </c>
      <c r="BS17" s="224">
        <f>VLOOKUP(BQ17,$I$13:$M$32,3,1)</f>
        <v>99</v>
      </c>
      <c r="BT17" s="372">
        <f>VLOOKUP(BQ17,$I$13:$M$32,4,1)</f>
        <v>0</v>
      </c>
      <c r="BU17" s="227" t="str">
        <f>VLOOKUP(BQ17,$I$13:$M$32,5,1)</f>
        <v>Матырский</v>
      </c>
      <c r="BV17" s="210"/>
      <c r="BW17" s="211"/>
      <c r="BX17" s="214"/>
      <c r="BY17" s="230"/>
      <c r="BZ17" s="231"/>
      <c r="CA17" s="214"/>
      <c r="CB17" s="230"/>
      <c r="CC17" s="231"/>
      <c r="CD17" s="214"/>
      <c r="CE17" s="214"/>
      <c r="CF17" s="259"/>
      <c r="CG17" s="258"/>
      <c r="CH17" s="214"/>
      <c r="CI17" s="153">
        <v>2</v>
      </c>
      <c r="CJ17" s="368">
        <v>6</v>
      </c>
      <c r="CK17" s="222" t="str">
        <f>VLOOKUP(CJ17,$I$13:$M$32,2,1)</f>
        <v>Лебедев Виктор</v>
      </c>
      <c r="CL17" s="224">
        <f>VLOOKUP(CJ17,$I$13:$M$32,3,1)</f>
        <v>99</v>
      </c>
      <c r="CM17" s="226">
        <f>VLOOKUP(CJ17,$I$13:$M$32,4,1)</f>
        <v>0</v>
      </c>
      <c r="CN17" s="227" t="str">
        <f>VLOOKUP(CJ17,$I$13:$M$32,5,1)</f>
        <v>Борино окдюсш</v>
      </c>
      <c r="CO17" s="210"/>
      <c r="CP17" s="211"/>
      <c r="CQ17" s="214"/>
      <c r="CR17" s="230"/>
      <c r="CS17" s="231"/>
      <c r="CT17" s="214"/>
      <c r="CU17" s="230"/>
      <c r="CV17" s="231"/>
      <c r="CW17" s="214"/>
      <c r="CX17" s="214"/>
      <c r="CY17" s="259"/>
      <c r="CZ17" s="258"/>
      <c r="DA17" s="214"/>
      <c r="DB17" s="153">
        <v>2</v>
      </c>
      <c r="DC17" s="368">
        <f>AM43</f>
        <v>0</v>
      </c>
      <c r="DD17" s="222" t="e">
        <f>VLOOKUP(DC17,$I$13:$M$32,2,1)</f>
        <v>#N/A</v>
      </c>
      <c r="DE17" s="224" t="e">
        <f>VLOOKUP(DC17,$I$13:$M$32,3,1)</f>
        <v>#N/A</v>
      </c>
      <c r="DF17" s="226" t="e">
        <f>VLOOKUP(DC17,$I$13:$M$32,4,1)</f>
        <v>#N/A</v>
      </c>
      <c r="DG17" s="227" t="e">
        <f>VLOOKUP(DC17,$I$13:$M$32,5,1)</f>
        <v>#N/A</v>
      </c>
      <c r="DH17" s="210"/>
      <c r="DI17" s="211"/>
      <c r="DJ17" s="214"/>
      <c r="DK17" s="230"/>
      <c r="DL17" s="231"/>
      <c r="DM17" s="214"/>
      <c r="DN17" s="230"/>
      <c r="DO17" s="231"/>
      <c r="DP17" s="214"/>
      <c r="DQ17" s="214"/>
      <c r="DR17" s="259"/>
      <c r="DS17" s="258"/>
      <c r="DT17" s="214"/>
      <c r="DU17" s="153">
        <v>2</v>
      </c>
      <c r="DV17" s="368">
        <v>8</v>
      </c>
      <c r="DW17" s="222" t="str">
        <f>VLOOKUP(DV17,$I$13:$M$32,2,1)</f>
        <v>Кудинов Игорь</v>
      </c>
      <c r="DX17" s="224">
        <f>VLOOKUP(DV17,$I$13:$M$32,3,1)</f>
        <v>99</v>
      </c>
      <c r="DY17" s="226">
        <f>VLOOKUP(DV17,$I$13:$M$32,4,1)</f>
        <v>0</v>
      </c>
      <c r="DZ17" s="227" t="str">
        <f>VLOOKUP(DV17,$I$13:$M$32,5,1)</f>
        <v>Матырский</v>
      </c>
      <c r="EA17" s="210"/>
      <c r="EB17" s="211"/>
      <c r="EC17" s="214"/>
      <c r="ED17" s="230"/>
      <c r="EE17" s="231"/>
      <c r="EF17" s="214"/>
      <c r="EG17" s="230"/>
      <c r="EH17" s="231"/>
      <c r="EI17" s="214"/>
      <c r="EJ17" s="214"/>
      <c r="EK17" s="259"/>
      <c r="EL17" s="258"/>
      <c r="EM17" s="214"/>
      <c r="EN17" s="28"/>
      <c r="EO17" s="29"/>
      <c r="EP17" s="30"/>
      <c r="EQ17" s="31"/>
      <c r="ER17" s="32"/>
      <c r="ES17" s="33"/>
      <c r="ET17" s="31"/>
      <c r="EU17" s="31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</row>
    <row r="18" spans="1:162" ht="17.25" customHeight="1">
      <c r="A18" s="184"/>
      <c r="B18" s="152"/>
      <c r="C18" s="173"/>
      <c r="D18" s="190"/>
      <c r="E18" s="305"/>
      <c r="F18" s="305"/>
      <c r="G18" s="190"/>
      <c r="H18" s="184"/>
      <c r="I18" s="158"/>
      <c r="J18" s="190"/>
      <c r="K18" s="191"/>
      <c r="L18" s="192"/>
      <c r="M18" s="361"/>
      <c r="N18" s="363"/>
      <c r="O18" s="17"/>
      <c r="P18" s="363"/>
      <c r="Q18" s="17">
        <v>14</v>
      </c>
      <c r="R18" s="363"/>
      <c r="S18" s="17">
        <v>3</v>
      </c>
      <c r="T18" s="363"/>
      <c r="U18" s="18"/>
      <c r="V18" s="365"/>
      <c r="W18" s="17"/>
      <c r="X18" s="367"/>
      <c r="Y18" s="17">
        <v>5</v>
      </c>
      <c r="Z18" s="363"/>
      <c r="AA18" s="17"/>
      <c r="AB18" s="184"/>
      <c r="AC18" s="207"/>
      <c r="AD18" s="19">
        <f t="shared" si="0"/>
        <v>22</v>
      </c>
      <c r="AE18" s="275"/>
      <c r="AF18" s="198"/>
      <c r="AG18" s="369"/>
      <c r="AH18" s="223"/>
      <c r="AI18" s="225"/>
      <c r="AJ18" s="373"/>
      <c r="AK18" s="283"/>
      <c r="AL18" s="21"/>
      <c r="AM18" s="22"/>
      <c r="AN18" s="35"/>
      <c r="AO18" s="26"/>
      <c r="AP18" s="12"/>
      <c r="AQ18" s="27"/>
      <c r="AS18" s="207"/>
      <c r="AT18" s="19">
        <f>$AD$18</f>
        <v>22</v>
      </c>
      <c r="AU18" s="275"/>
      <c r="AV18" s="198"/>
      <c r="AW18" s="154"/>
      <c r="AX18" s="381"/>
      <c r="AY18" s="223"/>
      <c r="AZ18" s="225"/>
      <c r="BA18" s="373"/>
      <c r="BB18" s="203"/>
      <c r="BC18" s="212"/>
      <c r="BD18" s="213"/>
      <c r="BE18" s="215"/>
      <c r="BF18" s="232"/>
      <c r="BG18" s="233"/>
      <c r="BH18" s="215"/>
      <c r="BI18" s="232"/>
      <c r="BJ18" s="233"/>
      <c r="BK18" s="215"/>
      <c r="BL18" s="234"/>
      <c r="BM18" s="254"/>
      <c r="BN18" s="252"/>
      <c r="BO18" s="234"/>
      <c r="BP18" s="154"/>
      <c r="BQ18" s="369"/>
      <c r="BR18" s="223"/>
      <c r="BS18" s="225"/>
      <c r="BT18" s="373"/>
      <c r="BU18" s="203"/>
      <c r="BV18" s="212"/>
      <c r="BW18" s="213"/>
      <c r="BX18" s="215"/>
      <c r="BY18" s="232"/>
      <c r="BZ18" s="233"/>
      <c r="CA18" s="215"/>
      <c r="CB18" s="232"/>
      <c r="CC18" s="233"/>
      <c r="CD18" s="215"/>
      <c r="CE18" s="234"/>
      <c r="CF18" s="254"/>
      <c r="CG18" s="252"/>
      <c r="CH18" s="234"/>
      <c r="CI18" s="154"/>
      <c r="CJ18" s="369"/>
      <c r="CK18" s="223"/>
      <c r="CL18" s="225"/>
      <c r="CM18" s="201"/>
      <c r="CN18" s="203"/>
      <c r="CO18" s="212"/>
      <c r="CP18" s="213"/>
      <c r="CQ18" s="215"/>
      <c r="CR18" s="232"/>
      <c r="CS18" s="233"/>
      <c r="CT18" s="215"/>
      <c r="CU18" s="232"/>
      <c r="CV18" s="233"/>
      <c r="CW18" s="215"/>
      <c r="CX18" s="234"/>
      <c r="CY18" s="254"/>
      <c r="CZ18" s="252"/>
      <c r="DA18" s="234"/>
      <c r="DB18" s="154"/>
      <c r="DC18" s="369"/>
      <c r="DD18" s="223"/>
      <c r="DE18" s="225"/>
      <c r="DF18" s="201"/>
      <c r="DG18" s="203"/>
      <c r="DH18" s="212"/>
      <c r="DI18" s="213"/>
      <c r="DJ18" s="215"/>
      <c r="DK18" s="232"/>
      <c r="DL18" s="233"/>
      <c r="DM18" s="215"/>
      <c r="DN18" s="232"/>
      <c r="DO18" s="233"/>
      <c r="DP18" s="215"/>
      <c r="DQ18" s="234"/>
      <c r="DR18" s="254"/>
      <c r="DS18" s="252"/>
      <c r="DT18" s="234"/>
      <c r="DU18" s="154"/>
      <c r="DV18" s="369"/>
      <c r="DW18" s="223"/>
      <c r="DX18" s="225"/>
      <c r="DY18" s="201"/>
      <c r="DZ18" s="203"/>
      <c r="EA18" s="212"/>
      <c r="EB18" s="213"/>
      <c r="EC18" s="215"/>
      <c r="ED18" s="232"/>
      <c r="EE18" s="233"/>
      <c r="EF18" s="215"/>
      <c r="EG18" s="232"/>
      <c r="EH18" s="233"/>
      <c r="EI18" s="215"/>
      <c r="EJ18" s="234"/>
      <c r="EK18" s="254"/>
      <c r="EL18" s="252"/>
      <c r="EM18" s="234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</row>
    <row r="19" spans="1:162" ht="17.25" customHeight="1">
      <c r="A19" s="183">
        <v>4</v>
      </c>
      <c r="B19" s="150">
        <v>9</v>
      </c>
      <c r="C19" s="172">
        <v>11</v>
      </c>
      <c r="D19" s="190" t="s">
        <v>67</v>
      </c>
      <c r="E19" s="305">
        <v>0</v>
      </c>
      <c r="F19" s="305"/>
      <c r="G19" s="190" t="s">
        <v>64</v>
      </c>
      <c r="H19" s="183"/>
      <c r="I19" s="156">
        <v>4</v>
      </c>
      <c r="J19" s="190" t="str">
        <f>VLOOKUP(I19,$B$13:$G$32,3,0)</f>
        <v>Ошурко Алексей</v>
      </c>
      <c r="K19" s="191">
        <f>VLOOKUP(I19,$B$13:$G$32,4,0)</f>
        <v>99</v>
      </c>
      <c r="L19" s="192">
        <f>VLOOKUP(I19,$B$13:$G$32,5,0)</f>
        <v>0</v>
      </c>
      <c r="M19" s="361" t="str">
        <f>VLOOKUP(I19,$B$13:$G$32,6,0)</f>
        <v>Грязи окдюсш</v>
      </c>
      <c r="N19" s="362"/>
      <c r="O19" s="17"/>
      <c r="P19" s="362">
        <v>3</v>
      </c>
      <c r="Q19" s="17">
        <v>0</v>
      </c>
      <c r="R19" s="362"/>
      <c r="S19" s="17"/>
      <c r="T19" s="362"/>
      <c r="U19" s="18"/>
      <c r="V19" s="364"/>
      <c r="W19" s="17"/>
      <c r="X19" s="366"/>
      <c r="Y19" s="17"/>
      <c r="Z19" s="362"/>
      <c r="AA19" s="17"/>
      <c r="AB19" s="183"/>
      <c r="AC19" s="210"/>
      <c r="AD19" s="19">
        <f t="shared" si="0"/>
        <v>0</v>
      </c>
      <c r="AE19" s="211"/>
      <c r="AF19" s="197">
        <v>8</v>
      </c>
      <c r="AG19" s="369">
        <v>4</v>
      </c>
      <c r="AH19" s="223" t="str">
        <f>VLOOKUP(AG19,$I$13:$M$32,2,1)</f>
        <v>Ошурко Алексей</v>
      </c>
      <c r="AI19" s="225">
        <f>VLOOKUP(AG19,$I$13:$M$32,3,1)</f>
        <v>99</v>
      </c>
      <c r="AJ19" s="201">
        <f>VLOOKUP(AG19,$I$13:$M$32,4,1)</f>
        <v>0</v>
      </c>
      <c r="AK19" s="285" t="str">
        <f>VLOOKUP(AG19,$I$13:$M$32,5,1)</f>
        <v>Грязи окдюсш</v>
      </c>
      <c r="AL19" s="23"/>
      <c r="AM19" s="24"/>
      <c r="AN19" s="12"/>
      <c r="AO19" s="26"/>
      <c r="AP19" s="12"/>
      <c r="AQ19" s="27"/>
      <c r="AS19" s="210"/>
      <c r="AT19" s="19">
        <f>$AD$19</f>
        <v>0</v>
      </c>
      <c r="AU19" s="211"/>
      <c r="AV19" s="197">
        <f>$AF$19</f>
        <v>8</v>
      </c>
      <c r="AW19" s="154"/>
      <c r="AX19" s="374">
        <v>10</v>
      </c>
      <c r="AY19" s="223" t="str">
        <f>VLOOKUP(AX19,$I$13:$M$32,2,1)</f>
        <v>Хахти Дмитрий</v>
      </c>
      <c r="AZ19" s="225">
        <f>VLOOKUP(AX19,$I$13:$M$32,3,1)</f>
        <v>99</v>
      </c>
      <c r="BA19" s="373">
        <f>VLOOKUP(AX19,$I$13:$M$32,4,1)</f>
        <v>0</v>
      </c>
      <c r="BB19" s="203" t="str">
        <f>VLOOKUP(AX19,$I$13:$M$32,5,1)</f>
        <v>Борино окдюсш</v>
      </c>
      <c r="BC19" s="205"/>
      <c r="BD19" s="206"/>
      <c r="BE19" s="216"/>
      <c r="BF19" s="218"/>
      <c r="BG19" s="219"/>
      <c r="BH19" s="216"/>
      <c r="BI19" s="218"/>
      <c r="BJ19" s="219"/>
      <c r="BK19" s="216"/>
      <c r="BL19" s="234"/>
      <c r="BM19" s="254"/>
      <c r="BN19" s="252"/>
      <c r="BO19" s="234"/>
      <c r="BP19" s="154"/>
      <c r="BQ19" s="369">
        <v>4</v>
      </c>
      <c r="BR19" s="223" t="str">
        <f>VLOOKUP(BQ19,$I$13:$M$32,2,1)</f>
        <v>Ошурко Алексей</v>
      </c>
      <c r="BS19" s="225">
        <f>VLOOKUP(BQ19,$I$13:$M$32,3,1)</f>
        <v>99</v>
      </c>
      <c r="BT19" s="373">
        <f>VLOOKUP(BQ19,$I$13:$M$32,4,1)</f>
        <v>0</v>
      </c>
      <c r="BU19" s="203" t="str">
        <f>VLOOKUP(BQ19,$I$13:$M$32,5,1)</f>
        <v>Грязи окдюсш</v>
      </c>
      <c r="BV19" s="205"/>
      <c r="BW19" s="206"/>
      <c r="BX19" s="216"/>
      <c r="BY19" s="218"/>
      <c r="BZ19" s="219"/>
      <c r="CA19" s="216"/>
      <c r="CB19" s="218"/>
      <c r="CC19" s="219"/>
      <c r="CD19" s="216"/>
      <c r="CE19" s="234"/>
      <c r="CF19" s="254"/>
      <c r="CG19" s="252"/>
      <c r="CH19" s="234"/>
      <c r="CI19" s="154"/>
      <c r="CJ19" s="369">
        <v>10</v>
      </c>
      <c r="CK19" s="223" t="str">
        <f>VLOOKUP(CJ19,$I$13:$M$32,2,1)</f>
        <v>Хахти Дмитрий</v>
      </c>
      <c r="CL19" s="225">
        <f>VLOOKUP(CJ19,$I$13:$M$32,3,1)</f>
        <v>99</v>
      </c>
      <c r="CM19" s="201">
        <f>VLOOKUP(CJ19,$I$13:$M$32,4,1)</f>
        <v>0</v>
      </c>
      <c r="CN19" s="203" t="str">
        <f>VLOOKUP(CJ19,$I$13:$M$32,5,1)</f>
        <v>Борино окдюсш</v>
      </c>
      <c r="CO19" s="205"/>
      <c r="CP19" s="206"/>
      <c r="CQ19" s="216"/>
      <c r="CR19" s="218"/>
      <c r="CS19" s="219"/>
      <c r="CT19" s="216"/>
      <c r="CU19" s="218"/>
      <c r="CV19" s="219"/>
      <c r="CW19" s="216"/>
      <c r="CX19" s="234"/>
      <c r="CY19" s="254"/>
      <c r="CZ19" s="252"/>
      <c r="DA19" s="234"/>
      <c r="DB19" s="154"/>
      <c r="DC19" s="369">
        <f>AM45</f>
        <v>0</v>
      </c>
      <c r="DD19" s="223" t="e">
        <f>VLOOKUP(DC19,$I$13:$M$32,2,1)</f>
        <v>#N/A</v>
      </c>
      <c r="DE19" s="225" t="e">
        <f>VLOOKUP(DC19,$I$13:$M$32,3,1)</f>
        <v>#N/A</v>
      </c>
      <c r="DF19" s="201" t="e">
        <f>VLOOKUP(DC19,$I$13:$M$32,4,1)</f>
        <v>#N/A</v>
      </c>
      <c r="DG19" s="203" t="e">
        <f>VLOOKUP(DC19,$I$13:$M$32,5,1)</f>
        <v>#N/A</v>
      </c>
      <c r="DH19" s="205"/>
      <c r="DI19" s="206"/>
      <c r="DJ19" s="216"/>
      <c r="DK19" s="218"/>
      <c r="DL19" s="219"/>
      <c r="DM19" s="216"/>
      <c r="DN19" s="218"/>
      <c r="DO19" s="219"/>
      <c r="DP19" s="216"/>
      <c r="DQ19" s="234"/>
      <c r="DR19" s="254"/>
      <c r="DS19" s="252"/>
      <c r="DT19" s="234"/>
      <c r="DU19" s="154"/>
      <c r="DV19" s="369">
        <v>6</v>
      </c>
      <c r="DW19" s="223" t="str">
        <f>VLOOKUP(DV19,$I$13:$M$32,2,1)</f>
        <v>Лебедев Виктор</v>
      </c>
      <c r="DX19" s="225">
        <f>VLOOKUP(DV19,$I$13:$M$32,3,1)</f>
        <v>99</v>
      </c>
      <c r="DY19" s="201">
        <f>VLOOKUP(DV19,$I$13:$M$32,4,1)</f>
        <v>0</v>
      </c>
      <c r="DZ19" s="203" t="str">
        <f>VLOOKUP(DV19,$I$13:$M$32,5,1)</f>
        <v>Борино окдюсш</v>
      </c>
      <c r="EA19" s="205"/>
      <c r="EB19" s="206"/>
      <c r="EC19" s="216"/>
      <c r="ED19" s="218"/>
      <c r="EE19" s="219"/>
      <c r="EF19" s="216"/>
      <c r="EG19" s="218"/>
      <c r="EH19" s="219"/>
      <c r="EI19" s="216"/>
      <c r="EJ19" s="234"/>
      <c r="EK19" s="254"/>
      <c r="EL19" s="252"/>
      <c r="EM19" s="234"/>
      <c r="EN19" s="3"/>
      <c r="EO19" s="3"/>
      <c r="EP19" s="280" t="s">
        <v>51</v>
      </c>
      <c r="EQ19" s="280"/>
      <c r="ER19" s="280"/>
      <c r="ES19" s="280"/>
      <c r="ET19" s="36"/>
      <c r="EU19" s="8"/>
      <c r="EV19" s="111" t="s">
        <v>52</v>
      </c>
      <c r="EW19" s="111"/>
      <c r="EX19" s="111"/>
      <c r="EY19" s="111"/>
      <c r="EZ19" s="111"/>
      <c r="FA19" s="111"/>
      <c r="FB19" s="111"/>
      <c r="FC19" s="111"/>
      <c r="FD19" s="111"/>
      <c r="FE19" s="111"/>
      <c r="FF19" s="279"/>
    </row>
    <row r="20" spans="1:162" ht="17.25" customHeight="1">
      <c r="A20" s="184"/>
      <c r="B20" s="152"/>
      <c r="C20" s="173"/>
      <c r="D20" s="190"/>
      <c r="E20" s="305"/>
      <c r="F20" s="305"/>
      <c r="G20" s="190"/>
      <c r="H20" s="184"/>
      <c r="I20" s="158"/>
      <c r="J20" s="190"/>
      <c r="K20" s="191"/>
      <c r="L20" s="192"/>
      <c r="M20" s="361"/>
      <c r="N20" s="363"/>
      <c r="O20" s="17"/>
      <c r="P20" s="363"/>
      <c r="Q20" s="17">
        <v>0</v>
      </c>
      <c r="R20" s="363"/>
      <c r="S20" s="17"/>
      <c r="T20" s="363"/>
      <c r="U20" s="18"/>
      <c r="V20" s="365"/>
      <c r="W20" s="17"/>
      <c r="X20" s="367"/>
      <c r="Y20" s="17"/>
      <c r="Z20" s="363"/>
      <c r="AA20" s="17"/>
      <c r="AB20" s="184"/>
      <c r="AC20" s="207"/>
      <c r="AD20" s="19">
        <f t="shared" si="0"/>
        <v>0</v>
      </c>
      <c r="AE20" s="275"/>
      <c r="AF20" s="198"/>
      <c r="AG20" s="371"/>
      <c r="AH20" s="228"/>
      <c r="AI20" s="229"/>
      <c r="AJ20" s="202"/>
      <c r="AK20" s="286"/>
      <c r="AM20" s="8"/>
      <c r="AN20" s="12"/>
      <c r="AO20" s="26"/>
      <c r="AP20" s="37"/>
      <c r="AQ20" s="27"/>
      <c r="AS20" s="207"/>
      <c r="AT20" s="19">
        <f>$AD$20</f>
        <v>0</v>
      </c>
      <c r="AU20" s="275"/>
      <c r="AV20" s="198"/>
      <c r="AW20" s="155"/>
      <c r="AX20" s="158"/>
      <c r="AY20" s="228"/>
      <c r="AZ20" s="229"/>
      <c r="BA20" s="376"/>
      <c r="BB20" s="204"/>
      <c r="BC20" s="207"/>
      <c r="BD20" s="208"/>
      <c r="BE20" s="217"/>
      <c r="BF20" s="220"/>
      <c r="BG20" s="221"/>
      <c r="BH20" s="217"/>
      <c r="BI20" s="220"/>
      <c r="BJ20" s="221"/>
      <c r="BK20" s="217"/>
      <c r="BL20" s="217"/>
      <c r="BM20" s="256"/>
      <c r="BN20" s="253"/>
      <c r="BO20" s="217"/>
      <c r="BP20" s="155"/>
      <c r="BQ20" s="371"/>
      <c r="BR20" s="228"/>
      <c r="BS20" s="229"/>
      <c r="BT20" s="376"/>
      <c r="BU20" s="204"/>
      <c r="BV20" s="207"/>
      <c r="BW20" s="208"/>
      <c r="BX20" s="217"/>
      <c r="BY20" s="220"/>
      <c r="BZ20" s="221"/>
      <c r="CA20" s="217"/>
      <c r="CB20" s="220"/>
      <c r="CC20" s="221"/>
      <c r="CD20" s="217"/>
      <c r="CE20" s="217"/>
      <c r="CF20" s="256"/>
      <c r="CG20" s="253"/>
      <c r="CH20" s="217"/>
      <c r="CI20" s="155"/>
      <c r="CJ20" s="371"/>
      <c r="CK20" s="228"/>
      <c r="CL20" s="229"/>
      <c r="CM20" s="202"/>
      <c r="CN20" s="204"/>
      <c r="CO20" s="207"/>
      <c r="CP20" s="208"/>
      <c r="CQ20" s="217"/>
      <c r="CR20" s="220"/>
      <c r="CS20" s="221"/>
      <c r="CT20" s="217"/>
      <c r="CU20" s="220"/>
      <c r="CV20" s="221"/>
      <c r="CW20" s="217"/>
      <c r="CX20" s="217"/>
      <c r="CY20" s="256"/>
      <c r="CZ20" s="253"/>
      <c r="DA20" s="217"/>
      <c r="DB20" s="155"/>
      <c r="DC20" s="371"/>
      <c r="DD20" s="228"/>
      <c r="DE20" s="229"/>
      <c r="DF20" s="202"/>
      <c r="DG20" s="204"/>
      <c r="DH20" s="207"/>
      <c r="DI20" s="208"/>
      <c r="DJ20" s="217"/>
      <c r="DK20" s="220"/>
      <c r="DL20" s="221"/>
      <c r="DM20" s="217"/>
      <c r="DN20" s="220"/>
      <c r="DO20" s="221"/>
      <c r="DP20" s="217"/>
      <c r="DQ20" s="217"/>
      <c r="DR20" s="256"/>
      <c r="DS20" s="253"/>
      <c r="DT20" s="217"/>
      <c r="DU20" s="155"/>
      <c r="DV20" s="371"/>
      <c r="DW20" s="228"/>
      <c r="DX20" s="229"/>
      <c r="DY20" s="202"/>
      <c r="DZ20" s="204"/>
      <c r="EA20" s="207"/>
      <c r="EB20" s="208"/>
      <c r="EC20" s="217"/>
      <c r="ED20" s="220"/>
      <c r="EE20" s="221"/>
      <c r="EF20" s="217"/>
      <c r="EG20" s="220"/>
      <c r="EH20" s="221"/>
      <c r="EI20" s="217"/>
      <c r="EJ20" s="217"/>
      <c r="EK20" s="256"/>
      <c r="EL20" s="253"/>
      <c r="EM20" s="217"/>
      <c r="EN20" s="3"/>
      <c r="EO20" s="3"/>
      <c r="EP20" s="280"/>
      <c r="EQ20" s="280"/>
      <c r="ER20" s="280"/>
      <c r="ES20" s="280"/>
      <c r="ET20" s="36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</row>
    <row r="21" spans="1:162" ht="17.25" customHeight="1">
      <c r="A21" s="183">
        <v>5</v>
      </c>
      <c r="B21" s="150">
        <v>2</v>
      </c>
      <c r="C21" s="172">
        <v>4</v>
      </c>
      <c r="D21" s="190" t="s">
        <v>68</v>
      </c>
      <c r="E21" s="305">
        <v>99</v>
      </c>
      <c r="F21" s="305"/>
      <c r="G21" s="190" t="s">
        <v>69</v>
      </c>
      <c r="H21" s="183"/>
      <c r="I21" s="156">
        <v>5</v>
      </c>
      <c r="J21" s="190" t="str">
        <f>VLOOKUP(I21,$B$13:$G$32,3,0)</f>
        <v>Журкин Игорь</v>
      </c>
      <c r="K21" s="191">
        <f>VLOOKUP(I21,$B$13:$G$32,4,0)</f>
        <v>99</v>
      </c>
      <c r="L21" s="192">
        <f>VLOOKUP(I21,$B$13:$G$32,5,0)</f>
        <v>0</v>
      </c>
      <c r="M21" s="361" t="str">
        <f>VLOOKUP(I21,$B$13:$G$32,6,0)</f>
        <v>Борино окдюсш</v>
      </c>
      <c r="N21" s="362"/>
      <c r="O21" s="17"/>
      <c r="P21" s="362">
        <v>6</v>
      </c>
      <c r="Q21" s="17">
        <v>1</v>
      </c>
      <c r="R21" s="362"/>
      <c r="S21" s="17"/>
      <c r="T21" s="362"/>
      <c r="U21" s="18"/>
      <c r="V21" s="364"/>
      <c r="W21" s="17"/>
      <c r="X21" s="366"/>
      <c r="Y21" s="17"/>
      <c r="Z21" s="362"/>
      <c r="AA21" s="17"/>
      <c r="AB21" s="183"/>
      <c r="AC21" s="210"/>
      <c r="AD21" s="19">
        <f t="shared" si="0"/>
        <v>1</v>
      </c>
      <c r="AE21" s="211"/>
      <c r="AF21" s="197">
        <v>7</v>
      </c>
      <c r="AG21" s="368">
        <v>5</v>
      </c>
      <c r="AH21" s="222" t="str">
        <f>VLOOKUP(AG21,$I$13:$M$32,2,1)</f>
        <v>Журкин Игорь</v>
      </c>
      <c r="AI21" s="224">
        <f>VLOOKUP(AG21,$I$13:$M$32,3,1)</f>
        <v>99</v>
      </c>
      <c r="AJ21" s="226">
        <f>VLOOKUP(AG21,$I$13:$M$32,4,1)</f>
        <v>0</v>
      </c>
      <c r="AK21" s="370" t="str">
        <f>VLOOKUP(AG21,$I$13:$M$32,5,1)</f>
        <v>Борино окдюсш</v>
      </c>
      <c r="AM21" s="8"/>
      <c r="AN21" s="12"/>
      <c r="AO21" s="26"/>
      <c r="AP21" s="12"/>
      <c r="AQ21" s="27"/>
      <c r="AS21" s="210"/>
      <c r="AT21" s="19">
        <f>$AD$21</f>
        <v>1</v>
      </c>
      <c r="AU21" s="211"/>
      <c r="AV21" s="197">
        <f>$AF$21</f>
        <v>7</v>
      </c>
      <c r="AW21" s="28"/>
      <c r="AX21" s="29"/>
      <c r="AY21" s="30"/>
      <c r="AZ21" s="31"/>
      <c r="BA21" s="38"/>
      <c r="BB21" s="33"/>
      <c r="BC21" s="31"/>
      <c r="BD21" s="31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153">
        <v>3</v>
      </c>
      <c r="BQ21" s="368">
        <v>5</v>
      </c>
      <c r="BR21" s="222" t="str">
        <f>VLOOKUP(BQ21,$I$13:$M$32,2,1)</f>
        <v>Журкин Игорь</v>
      </c>
      <c r="BS21" s="224">
        <f>VLOOKUP(BQ21,$I$13:$M$32,3,1)</f>
        <v>99</v>
      </c>
      <c r="BT21" s="372">
        <f>VLOOKUP(BQ21,$I$13:$M$32,4,1)</f>
        <v>0</v>
      </c>
      <c r="BU21" s="227" t="str">
        <f>VLOOKUP(BQ21,$I$13:$M$32,5,1)</f>
        <v>Борино окдюсш</v>
      </c>
      <c r="BV21" s="210"/>
      <c r="BW21" s="211"/>
      <c r="BX21" s="214"/>
      <c r="BY21" s="230"/>
      <c r="BZ21" s="231"/>
      <c r="CA21" s="214"/>
      <c r="CB21" s="230"/>
      <c r="CC21" s="231"/>
      <c r="CD21" s="214"/>
      <c r="CE21" s="214"/>
      <c r="CF21" s="259"/>
      <c r="CG21" s="258"/>
      <c r="CH21" s="214"/>
      <c r="CI21" s="28"/>
      <c r="CJ21" s="29"/>
      <c r="CK21" s="30"/>
      <c r="CL21" s="31"/>
      <c r="CM21" s="32"/>
      <c r="CN21" s="33"/>
      <c r="CO21" s="31"/>
      <c r="CP21" s="31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28"/>
      <c r="DC21" s="29"/>
      <c r="DD21" s="30"/>
      <c r="DE21" s="31"/>
      <c r="DF21" s="32"/>
      <c r="DG21" s="33"/>
      <c r="DH21" s="31"/>
      <c r="DI21" s="31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28"/>
      <c r="DV21" s="29"/>
      <c r="DW21" s="30"/>
      <c r="DX21" s="31"/>
      <c r="DY21" s="32"/>
      <c r="DZ21" s="33"/>
      <c r="EA21" s="31"/>
      <c r="EB21" s="31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"/>
      <c r="EO21" s="3"/>
      <c r="EP21" s="280" t="s">
        <v>53</v>
      </c>
      <c r="EQ21" s="280"/>
      <c r="ER21" s="280"/>
      <c r="ES21" s="280"/>
      <c r="ET21" s="36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</row>
    <row r="22" spans="1:162" ht="17.25" customHeight="1">
      <c r="A22" s="184"/>
      <c r="B22" s="152"/>
      <c r="C22" s="173"/>
      <c r="D22" s="190"/>
      <c r="E22" s="305"/>
      <c r="F22" s="305"/>
      <c r="G22" s="190"/>
      <c r="H22" s="184"/>
      <c r="I22" s="158"/>
      <c r="J22" s="190"/>
      <c r="K22" s="191"/>
      <c r="L22" s="192"/>
      <c r="M22" s="361"/>
      <c r="N22" s="363"/>
      <c r="O22" s="17"/>
      <c r="P22" s="363"/>
      <c r="Q22" s="17">
        <v>4</v>
      </c>
      <c r="R22" s="363"/>
      <c r="S22" s="17"/>
      <c r="T22" s="363"/>
      <c r="U22" s="18"/>
      <c r="V22" s="365"/>
      <c r="W22" s="17"/>
      <c r="X22" s="367"/>
      <c r="Y22" s="17"/>
      <c r="Z22" s="363"/>
      <c r="AA22" s="17"/>
      <c r="AB22" s="184"/>
      <c r="AC22" s="207"/>
      <c r="AD22" s="19">
        <f t="shared" si="0"/>
        <v>4</v>
      </c>
      <c r="AE22" s="275"/>
      <c r="AF22" s="198"/>
      <c r="AG22" s="369"/>
      <c r="AH22" s="223"/>
      <c r="AI22" s="225"/>
      <c r="AJ22" s="201"/>
      <c r="AK22" s="285"/>
      <c r="AL22" s="21"/>
      <c r="AM22" s="22"/>
      <c r="AN22" s="12"/>
      <c r="AO22" s="26"/>
      <c r="AP22" s="12"/>
      <c r="AQ22" s="27"/>
      <c r="AS22" s="207"/>
      <c r="AT22" s="19">
        <f>$AD$22</f>
        <v>4</v>
      </c>
      <c r="AU22" s="275"/>
      <c r="AV22" s="198"/>
      <c r="BP22" s="154"/>
      <c r="BQ22" s="369"/>
      <c r="BR22" s="223"/>
      <c r="BS22" s="225"/>
      <c r="BT22" s="373"/>
      <c r="BU22" s="203"/>
      <c r="BV22" s="212"/>
      <c r="BW22" s="213"/>
      <c r="BX22" s="215"/>
      <c r="BY22" s="232"/>
      <c r="BZ22" s="233"/>
      <c r="CA22" s="215"/>
      <c r="CB22" s="232"/>
      <c r="CC22" s="233"/>
      <c r="CD22" s="215"/>
      <c r="CE22" s="234"/>
      <c r="CF22" s="254"/>
      <c r="CG22" s="252"/>
      <c r="CH22" s="234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</row>
    <row r="23" spans="1:162" ht="17.25" customHeight="1">
      <c r="A23" s="183">
        <v>6</v>
      </c>
      <c r="B23" s="150">
        <v>4</v>
      </c>
      <c r="C23" s="172">
        <v>6</v>
      </c>
      <c r="D23" s="190" t="s">
        <v>70</v>
      </c>
      <c r="E23" s="305">
        <v>99</v>
      </c>
      <c r="F23" s="305"/>
      <c r="G23" s="190" t="s">
        <v>69</v>
      </c>
      <c r="H23" s="183"/>
      <c r="I23" s="156">
        <v>6</v>
      </c>
      <c r="J23" s="190" t="str">
        <f>VLOOKUP(I23,$B$13:$G$32,3,0)</f>
        <v>Лебедев Виктор</v>
      </c>
      <c r="K23" s="191">
        <f>VLOOKUP(I23,$B$13:$G$32,4,0)</f>
        <v>99</v>
      </c>
      <c r="L23" s="192">
        <f>VLOOKUP(I23,$B$13:$G$32,5,0)</f>
        <v>0</v>
      </c>
      <c r="M23" s="361" t="str">
        <f>VLOOKUP(I23,$B$13:$G$32,6,0)</f>
        <v>Борино окдюсш</v>
      </c>
      <c r="N23" s="362"/>
      <c r="O23" s="17"/>
      <c r="P23" s="362">
        <v>5</v>
      </c>
      <c r="Q23" s="17">
        <v>3</v>
      </c>
      <c r="R23" s="362">
        <v>10</v>
      </c>
      <c r="S23" s="17">
        <v>0</v>
      </c>
      <c r="T23" s="362"/>
      <c r="U23" s="18"/>
      <c r="V23" s="364"/>
      <c r="W23" s="17"/>
      <c r="X23" s="366">
        <v>8</v>
      </c>
      <c r="Y23" s="17">
        <v>3</v>
      </c>
      <c r="Z23" s="362"/>
      <c r="AA23" s="17"/>
      <c r="AB23" s="183"/>
      <c r="AC23" s="210"/>
      <c r="AD23" s="19">
        <f t="shared" si="0"/>
        <v>6</v>
      </c>
      <c r="AE23" s="211"/>
      <c r="AF23" s="197">
        <v>3</v>
      </c>
      <c r="AG23" s="369">
        <v>6</v>
      </c>
      <c r="AH23" s="223" t="str">
        <f>VLOOKUP(AG23,$I$13:$M$32,2,1)</f>
        <v>Лебедев Виктор</v>
      </c>
      <c r="AI23" s="225">
        <f>VLOOKUP(AG23,$I$13:$M$32,3,1)</f>
        <v>99</v>
      </c>
      <c r="AJ23" s="201">
        <f>VLOOKUP(AG23,$I$13:$M$32,4,1)</f>
        <v>0</v>
      </c>
      <c r="AK23" s="285" t="str">
        <f>VLOOKUP(AG23,$I$13:$M$32,5,1)</f>
        <v>Борино окдюсш</v>
      </c>
      <c r="AL23" s="23"/>
      <c r="AM23" s="24"/>
      <c r="AN23" s="25"/>
      <c r="AO23" s="26"/>
      <c r="AP23" s="12"/>
      <c r="AQ23" s="27"/>
      <c r="AS23" s="210"/>
      <c r="AT23" s="19">
        <f>$AD$23</f>
        <v>6</v>
      </c>
      <c r="AU23" s="211"/>
      <c r="AV23" s="197">
        <f>$AF$23</f>
        <v>3</v>
      </c>
      <c r="AW23" s="3"/>
      <c r="AX23" s="3"/>
      <c r="AY23" s="280" t="s">
        <v>51</v>
      </c>
      <c r="AZ23" s="280"/>
      <c r="BA23" s="280"/>
      <c r="BB23" s="280"/>
      <c r="BC23" s="36"/>
      <c r="BD23" s="8"/>
      <c r="BE23" s="111" t="s">
        <v>52</v>
      </c>
      <c r="BF23" s="111"/>
      <c r="BG23" s="111"/>
      <c r="BH23" s="111"/>
      <c r="BI23" s="111"/>
      <c r="BJ23" s="111"/>
      <c r="BK23" s="111"/>
      <c r="BL23" s="111"/>
      <c r="BM23" s="111"/>
      <c r="BN23" s="111"/>
      <c r="BO23" s="279"/>
      <c r="BP23" s="154"/>
      <c r="BQ23" s="369">
        <v>6</v>
      </c>
      <c r="BR23" s="223" t="str">
        <f>VLOOKUP(BQ23,$I$13:$M$32,2,1)</f>
        <v>Лебедев Виктор</v>
      </c>
      <c r="BS23" s="225">
        <f>VLOOKUP(BQ23,$I$13:$M$32,3,1)</f>
        <v>99</v>
      </c>
      <c r="BT23" s="373">
        <f>VLOOKUP(BQ23,$I$13:$M$32,4,1)</f>
        <v>0</v>
      </c>
      <c r="BU23" s="203" t="str">
        <f>VLOOKUP(BQ23,$I$13:$M$32,5,1)</f>
        <v>Борино окдюсш</v>
      </c>
      <c r="BV23" s="205"/>
      <c r="BW23" s="206"/>
      <c r="BX23" s="216"/>
      <c r="BY23" s="218"/>
      <c r="BZ23" s="219"/>
      <c r="CA23" s="216"/>
      <c r="CB23" s="218"/>
      <c r="CC23" s="219"/>
      <c r="CD23" s="216"/>
      <c r="CE23" s="234"/>
      <c r="CF23" s="254"/>
      <c r="CG23" s="252"/>
      <c r="CH23" s="234"/>
      <c r="CI23" s="3"/>
      <c r="CJ23" s="3"/>
      <c r="CK23" s="280" t="s">
        <v>51</v>
      </c>
      <c r="CL23" s="280"/>
      <c r="CM23" s="280"/>
      <c r="CN23" s="280"/>
      <c r="CO23" s="36"/>
      <c r="CP23" s="8"/>
      <c r="CQ23" s="111" t="s">
        <v>52</v>
      </c>
      <c r="CR23" s="111"/>
      <c r="CS23" s="111"/>
      <c r="CT23" s="111"/>
      <c r="CU23" s="111"/>
      <c r="CV23" s="111"/>
      <c r="CW23" s="111"/>
      <c r="CX23" s="111"/>
      <c r="CY23" s="111"/>
      <c r="CZ23" s="111"/>
      <c r="DA23" s="279"/>
      <c r="DB23" s="3"/>
      <c r="DC23" s="3"/>
      <c r="DD23" s="280" t="s">
        <v>51</v>
      </c>
      <c r="DE23" s="280"/>
      <c r="DF23" s="280"/>
      <c r="DG23" s="280"/>
      <c r="DH23" s="36"/>
      <c r="DI23" s="8"/>
      <c r="DJ23" s="111" t="s">
        <v>52</v>
      </c>
      <c r="DK23" s="111"/>
      <c r="DL23" s="111"/>
      <c r="DM23" s="111"/>
      <c r="DN23" s="111"/>
      <c r="DO23" s="111"/>
      <c r="DP23" s="111"/>
      <c r="DQ23" s="111"/>
      <c r="DR23" s="111"/>
      <c r="DS23" s="111"/>
      <c r="DT23" s="279"/>
      <c r="DU23" s="8"/>
      <c r="DV23" s="8"/>
      <c r="DW23" s="280" t="s">
        <v>51</v>
      </c>
      <c r="DX23" s="280"/>
      <c r="DY23" s="280"/>
      <c r="DZ23" s="280"/>
      <c r="EA23" s="36"/>
      <c r="EB23" s="8"/>
      <c r="EC23" s="111" t="s">
        <v>52</v>
      </c>
      <c r="ED23" s="111"/>
      <c r="EE23" s="111"/>
      <c r="EF23" s="111"/>
      <c r="EG23" s="111"/>
      <c r="EH23" s="111"/>
      <c r="EI23" s="111"/>
      <c r="EJ23" s="111"/>
      <c r="EK23" s="111"/>
      <c r="EL23" s="111"/>
      <c r="EM23" s="279"/>
    </row>
    <row r="24" spans="1:162" ht="17.25" customHeight="1">
      <c r="A24" s="184"/>
      <c r="B24" s="152"/>
      <c r="C24" s="173"/>
      <c r="D24" s="190"/>
      <c r="E24" s="305"/>
      <c r="F24" s="305"/>
      <c r="G24" s="190"/>
      <c r="H24" s="184"/>
      <c r="I24" s="158"/>
      <c r="J24" s="190"/>
      <c r="K24" s="191"/>
      <c r="L24" s="192"/>
      <c r="M24" s="361"/>
      <c r="N24" s="363"/>
      <c r="O24" s="17"/>
      <c r="P24" s="363"/>
      <c r="Q24" s="17">
        <v>8</v>
      </c>
      <c r="R24" s="363"/>
      <c r="S24" s="17">
        <v>4</v>
      </c>
      <c r="T24" s="363"/>
      <c r="U24" s="18"/>
      <c r="V24" s="365"/>
      <c r="W24" s="17"/>
      <c r="X24" s="367"/>
      <c r="Y24" s="17">
        <v>6</v>
      </c>
      <c r="Z24" s="363"/>
      <c r="AA24" s="17"/>
      <c r="AB24" s="184"/>
      <c r="AC24" s="207"/>
      <c r="AD24" s="19">
        <f t="shared" si="0"/>
        <v>18</v>
      </c>
      <c r="AE24" s="275"/>
      <c r="AF24" s="198"/>
      <c r="AG24" s="371"/>
      <c r="AH24" s="228"/>
      <c r="AI24" s="229"/>
      <c r="AJ24" s="202"/>
      <c r="AK24" s="286"/>
      <c r="AM24" s="8"/>
      <c r="AN24" s="26"/>
      <c r="AO24" s="26"/>
      <c r="AP24" s="12"/>
      <c r="AQ24" s="27"/>
      <c r="AS24" s="207"/>
      <c r="AT24" s="19">
        <f>$AD$24</f>
        <v>18</v>
      </c>
      <c r="AU24" s="275"/>
      <c r="AV24" s="198"/>
      <c r="AW24" s="3"/>
      <c r="AX24" s="3"/>
      <c r="AY24" s="280"/>
      <c r="AZ24" s="280"/>
      <c r="BA24" s="280"/>
      <c r="BB24" s="280"/>
      <c r="BC24" s="36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155"/>
      <c r="BQ24" s="371"/>
      <c r="BR24" s="228"/>
      <c r="BS24" s="229"/>
      <c r="BT24" s="376"/>
      <c r="BU24" s="204"/>
      <c r="BV24" s="207"/>
      <c r="BW24" s="208"/>
      <c r="BX24" s="217"/>
      <c r="BY24" s="220"/>
      <c r="BZ24" s="221"/>
      <c r="CA24" s="217"/>
      <c r="CB24" s="220"/>
      <c r="CC24" s="221"/>
      <c r="CD24" s="217"/>
      <c r="CE24" s="217"/>
      <c r="CF24" s="256"/>
      <c r="CG24" s="253"/>
      <c r="CH24" s="217"/>
      <c r="CI24" s="3"/>
      <c r="CJ24" s="3"/>
      <c r="CK24" s="280"/>
      <c r="CL24" s="280"/>
      <c r="CM24" s="280"/>
      <c r="CN24" s="280"/>
      <c r="CO24" s="36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3"/>
      <c r="DC24" s="3"/>
      <c r="DD24" s="280"/>
      <c r="DE24" s="280"/>
      <c r="DF24" s="280"/>
      <c r="DG24" s="280"/>
      <c r="DH24" s="36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280"/>
      <c r="DX24" s="280"/>
      <c r="DY24" s="280"/>
      <c r="DZ24" s="280"/>
      <c r="EA24" s="36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</row>
    <row r="25" spans="1:162" ht="17.25" customHeight="1">
      <c r="A25" s="183">
        <v>7</v>
      </c>
      <c r="B25" s="150">
        <v>8</v>
      </c>
      <c r="C25" s="172">
        <v>10</v>
      </c>
      <c r="D25" s="190" t="s">
        <v>71</v>
      </c>
      <c r="E25" s="305">
        <v>99</v>
      </c>
      <c r="F25" s="305"/>
      <c r="G25" s="190" t="s">
        <v>72</v>
      </c>
      <c r="H25" s="183"/>
      <c r="I25" s="156">
        <v>7</v>
      </c>
      <c r="J25" s="190" t="str">
        <f>VLOOKUP(I25,$B$13:$G$32,3,0)</f>
        <v>Попов Максим</v>
      </c>
      <c r="K25" s="191">
        <f>VLOOKUP(I25,$B$13:$G$32,4,0)</f>
        <v>99</v>
      </c>
      <c r="L25" s="192">
        <f>VLOOKUP(I25,$B$13:$G$32,5,0)</f>
        <v>0</v>
      </c>
      <c r="M25" s="361" t="str">
        <f>VLOOKUP(I25,$B$13:$G$32,6,0)</f>
        <v>Матырский</v>
      </c>
      <c r="N25" s="362">
        <v>8</v>
      </c>
      <c r="O25" s="17">
        <v>0</v>
      </c>
      <c r="P25" s="362"/>
      <c r="Q25" s="17"/>
      <c r="R25" s="362"/>
      <c r="S25" s="17"/>
      <c r="T25" s="362"/>
      <c r="U25" s="18"/>
      <c r="V25" s="364"/>
      <c r="W25" s="17"/>
      <c r="X25" s="366"/>
      <c r="Y25" s="17"/>
      <c r="Z25" s="362"/>
      <c r="AA25" s="17"/>
      <c r="AB25" s="183"/>
      <c r="AC25" s="210"/>
      <c r="AD25" s="19">
        <f t="shared" si="0"/>
        <v>0</v>
      </c>
      <c r="AE25" s="211"/>
      <c r="AF25" s="197">
        <v>10</v>
      </c>
      <c r="AG25" s="368">
        <v>7</v>
      </c>
      <c r="AH25" s="222" t="str">
        <f>VLOOKUP(AG25,$I$13:$M$32,2,1)</f>
        <v>Попов Максим</v>
      </c>
      <c r="AI25" s="224">
        <f>VLOOKUP(AG25,$I$13:$M$32,3,1)</f>
        <v>99</v>
      </c>
      <c r="AJ25" s="226">
        <f>VLOOKUP(AG25,$I$13:$M$32,4,1)</f>
        <v>0</v>
      </c>
      <c r="AK25" s="370" t="str">
        <f>VLOOKUP(AG25,$I$13:$M$32,5,1)</f>
        <v>Матырский</v>
      </c>
      <c r="AM25" s="8"/>
      <c r="AN25" s="26"/>
      <c r="AO25" s="35"/>
      <c r="AP25" s="12"/>
      <c r="AQ25" s="27"/>
      <c r="AS25" s="210"/>
      <c r="AT25" s="19">
        <f>$AD$25</f>
        <v>0</v>
      </c>
      <c r="AU25" s="211"/>
      <c r="AV25" s="197">
        <f>$AF$25</f>
        <v>10</v>
      </c>
      <c r="AW25" s="3"/>
      <c r="AX25" s="3"/>
      <c r="AY25" s="280" t="s">
        <v>53</v>
      </c>
      <c r="AZ25" s="280"/>
      <c r="BA25" s="280"/>
      <c r="BB25" s="280"/>
      <c r="BC25" s="36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153">
        <v>4</v>
      </c>
      <c r="BQ25" s="368">
        <v>8</v>
      </c>
      <c r="BR25" s="222" t="str">
        <f>VLOOKUP(BQ25,$I$13:$M$32,2,1)</f>
        <v>Кудинов Игорь</v>
      </c>
      <c r="BS25" s="224">
        <f>VLOOKUP(BQ25,$I$13:$M$32,3,1)</f>
        <v>99</v>
      </c>
      <c r="BT25" s="372">
        <f>VLOOKUP(BQ25,$I$13:$M$32,4,1)</f>
        <v>0</v>
      </c>
      <c r="BU25" s="227" t="str">
        <f>VLOOKUP(BQ25,$I$13:$M$32,5,1)</f>
        <v>Матырский</v>
      </c>
      <c r="BV25" s="210"/>
      <c r="BW25" s="211"/>
      <c r="BX25" s="214"/>
      <c r="BY25" s="230"/>
      <c r="BZ25" s="231"/>
      <c r="CA25" s="214"/>
      <c r="CB25" s="230"/>
      <c r="CC25" s="231"/>
      <c r="CD25" s="214"/>
      <c r="CE25" s="214"/>
      <c r="CF25" s="259"/>
      <c r="CG25" s="258"/>
      <c r="CH25" s="214"/>
      <c r="CI25" s="3"/>
      <c r="CJ25" s="3"/>
      <c r="CK25" s="280" t="s">
        <v>53</v>
      </c>
      <c r="CL25" s="280"/>
      <c r="CM25" s="280"/>
      <c r="CN25" s="280"/>
      <c r="CO25" s="36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3"/>
      <c r="DC25" s="3"/>
      <c r="DD25" s="280" t="s">
        <v>53</v>
      </c>
      <c r="DE25" s="280"/>
      <c r="DF25" s="280"/>
      <c r="DG25" s="280"/>
      <c r="DH25" s="36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280" t="s">
        <v>53</v>
      </c>
      <c r="DX25" s="280"/>
      <c r="DY25" s="280"/>
      <c r="DZ25" s="280"/>
      <c r="EA25" s="36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</row>
    <row r="26" spans="1:162" ht="17.25" customHeight="1">
      <c r="A26" s="184"/>
      <c r="B26" s="152"/>
      <c r="C26" s="173"/>
      <c r="D26" s="190"/>
      <c r="E26" s="305"/>
      <c r="F26" s="305"/>
      <c r="G26" s="190"/>
      <c r="H26" s="184"/>
      <c r="I26" s="158"/>
      <c r="J26" s="190"/>
      <c r="K26" s="191"/>
      <c r="L26" s="192"/>
      <c r="M26" s="361"/>
      <c r="N26" s="363"/>
      <c r="O26" s="17">
        <v>0</v>
      </c>
      <c r="P26" s="363"/>
      <c r="Q26" s="17"/>
      <c r="R26" s="363"/>
      <c r="S26" s="17"/>
      <c r="T26" s="363"/>
      <c r="U26" s="18"/>
      <c r="V26" s="365"/>
      <c r="W26" s="17"/>
      <c r="X26" s="367"/>
      <c r="Y26" s="17"/>
      <c r="Z26" s="363"/>
      <c r="AA26" s="17"/>
      <c r="AB26" s="184"/>
      <c r="AC26" s="207"/>
      <c r="AD26" s="19">
        <f t="shared" si="0"/>
        <v>0</v>
      </c>
      <c r="AE26" s="275"/>
      <c r="AF26" s="198"/>
      <c r="AG26" s="369"/>
      <c r="AH26" s="223"/>
      <c r="AI26" s="225"/>
      <c r="AJ26" s="201"/>
      <c r="AK26" s="285"/>
      <c r="AL26" s="214"/>
      <c r="AM26" s="12"/>
      <c r="AN26" s="26"/>
      <c r="AO26" s="12"/>
      <c r="AP26" s="12"/>
      <c r="AQ26" s="27"/>
      <c r="AS26" s="207"/>
      <c r="AT26" s="19">
        <f>$AD$26</f>
        <v>0</v>
      </c>
      <c r="AU26" s="275"/>
      <c r="AV26" s="198"/>
      <c r="BP26" s="154"/>
      <c r="BQ26" s="369"/>
      <c r="BR26" s="223"/>
      <c r="BS26" s="225"/>
      <c r="BT26" s="373"/>
      <c r="BU26" s="203"/>
      <c r="BV26" s="212"/>
      <c r="BW26" s="213"/>
      <c r="BX26" s="215"/>
      <c r="BY26" s="232"/>
      <c r="BZ26" s="233"/>
      <c r="CA26" s="215"/>
      <c r="CB26" s="232"/>
      <c r="CC26" s="233"/>
      <c r="CD26" s="215"/>
      <c r="CE26" s="234"/>
      <c r="CF26" s="254"/>
      <c r="CG26" s="252"/>
      <c r="CH26" s="234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</row>
    <row r="27" spans="1:162" ht="17.25" customHeight="1">
      <c r="A27" s="183">
        <v>8</v>
      </c>
      <c r="B27" s="150">
        <v>3</v>
      </c>
      <c r="C27" s="172">
        <v>5</v>
      </c>
      <c r="D27" s="382" t="s">
        <v>73</v>
      </c>
      <c r="E27" s="305">
        <v>99</v>
      </c>
      <c r="F27" s="305"/>
      <c r="G27" s="190" t="s">
        <v>72</v>
      </c>
      <c r="H27" s="183"/>
      <c r="I27" s="156">
        <v>8</v>
      </c>
      <c r="J27" s="190" t="str">
        <f>VLOOKUP(I27,$B$13:$G$32,3,0)</f>
        <v>Кудинов Игорь</v>
      </c>
      <c r="K27" s="191">
        <f>VLOOKUP(I27,$B$13:$G$32,4,0)</f>
        <v>99</v>
      </c>
      <c r="L27" s="192">
        <f>VLOOKUP(I27,$B$13:$G$32,5,0)</f>
        <v>0</v>
      </c>
      <c r="M27" s="361" t="str">
        <f>VLOOKUP(I27,$B$13:$G$32,6,0)</f>
        <v>Матырский</v>
      </c>
      <c r="N27" s="362">
        <v>7</v>
      </c>
      <c r="O27" s="17">
        <v>3</v>
      </c>
      <c r="P27" s="362">
        <v>10</v>
      </c>
      <c r="Q27" s="17">
        <v>0</v>
      </c>
      <c r="R27" s="362"/>
      <c r="S27" s="17"/>
      <c r="T27" s="362"/>
      <c r="U27" s="18"/>
      <c r="V27" s="364">
        <v>9</v>
      </c>
      <c r="W27" s="17">
        <v>5</v>
      </c>
      <c r="X27" s="366">
        <v>6</v>
      </c>
      <c r="Y27" s="17">
        <v>1</v>
      </c>
      <c r="Z27" s="362"/>
      <c r="AA27" s="17"/>
      <c r="AB27" s="183"/>
      <c r="AC27" s="210"/>
      <c r="AD27" s="19">
        <f t="shared" si="0"/>
        <v>9</v>
      </c>
      <c r="AE27" s="211"/>
      <c r="AF27" s="197">
        <v>5</v>
      </c>
      <c r="AG27" s="369">
        <v>8</v>
      </c>
      <c r="AH27" s="223" t="str">
        <f>VLOOKUP(AG27,$I$13:$M$32,2,1)</f>
        <v>Кудинов Игорь</v>
      </c>
      <c r="AI27" s="225">
        <f>VLOOKUP(AG27,$I$13:$M$32,3,1)</f>
        <v>99</v>
      </c>
      <c r="AJ27" s="201">
        <f>VLOOKUP(AG27,$I$13:$M$32,4,1)</f>
        <v>0</v>
      </c>
      <c r="AK27" s="285" t="str">
        <f>VLOOKUP(AG27,$I$13:$M$32,5,1)</f>
        <v>Матырский</v>
      </c>
      <c r="AL27" s="217"/>
      <c r="AM27" s="25"/>
      <c r="AN27" s="26"/>
      <c r="AO27" s="12"/>
      <c r="AP27" s="12"/>
      <c r="AQ27" s="27"/>
      <c r="AS27" s="210"/>
      <c r="AT27" s="19">
        <f>$AD$27</f>
        <v>9</v>
      </c>
      <c r="AU27" s="211"/>
      <c r="AV27" s="197">
        <f>$AF$27</f>
        <v>5</v>
      </c>
      <c r="BP27" s="154"/>
      <c r="BQ27" s="369">
        <v>10</v>
      </c>
      <c r="BR27" s="223" t="str">
        <f>VLOOKUP(BQ27,$I$13:$M$32,2,1)</f>
        <v>Хахти Дмитрий</v>
      </c>
      <c r="BS27" s="225">
        <f>VLOOKUP(BQ27,$I$13:$M$32,3,1)</f>
        <v>99</v>
      </c>
      <c r="BT27" s="373">
        <f>VLOOKUP(BQ27,$I$13:$M$32,4,1)</f>
        <v>0</v>
      </c>
      <c r="BU27" s="203" t="str">
        <f>VLOOKUP(BQ27,$I$13:$M$32,5,1)</f>
        <v>Борино окдюсш</v>
      </c>
      <c r="BV27" s="205"/>
      <c r="BW27" s="206"/>
      <c r="BX27" s="216"/>
      <c r="BY27" s="218"/>
      <c r="BZ27" s="219"/>
      <c r="CA27" s="216"/>
      <c r="CB27" s="218"/>
      <c r="CC27" s="219"/>
      <c r="CD27" s="216"/>
      <c r="CE27" s="234"/>
      <c r="CF27" s="254"/>
      <c r="CG27" s="252"/>
      <c r="CH27" s="234"/>
    </row>
    <row r="28" spans="1:162" ht="17.25" customHeight="1">
      <c r="A28" s="184"/>
      <c r="B28" s="152"/>
      <c r="C28" s="173"/>
      <c r="D28" s="383"/>
      <c r="E28" s="305"/>
      <c r="F28" s="305"/>
      <c r="G28" s="190"/>
      <c r="H28" s="184"/>
      <c r="I28" s="158"/>
      <c r="J28" s="190"/>
      <c r="K28" s="191"/>
      <c r="L28" s="192"/>
      <c r="M28" s="361"/>
      <c r="N28" s="363"/>
      <c r="O28" s="17">
        <v>11</v>
      </c>
      <c r="P28" s="363"/>
      <c r="Q28" s="17">
        <v>0</v>
      </c>
      <c r="R28" s="363"/>
      <c r="S28" s="17"/>
      <c r="T28" s="363"/>
      <c r="U28" s="18"/>
      <c r="V28" s="365"/>
      <c r="W28" s="17">
        <v>4</v>
      </c>
      <c r="X28" s="367"/>
      <c r="Y28" s="17">
        <v>0</v>
      </c>
      <c r="Z28" s="363"/>
      <c r="AA28" s="17"/>
      <c r="AB28" s="184"/>
      <c r="AC28" s="207"/>
      <c r="AD28" s="19">
        <f t="shared" si="0"/>
        <v>15</v>
      </c>
      <c r="AE28" s="275"/>
      <c r="AF28" s="198"/>
      <c r="AG28" s="371"/>
      <c r="AH28" s="228"/>
      <c r="AI28" s="229"/>
      <c r="AJ28" s="202"/>
      <c r="AK28" s="286"/>
      <c r="AM28" s="26"/>
      <c r="AN28" s="35"/>
      <c r="AO28" s="12"/>
      <c r="AP28" s="12"/>
      <c r="AQ28" s="39"/>
      <c r="AS28" s="207"/>
      <c r="AT28" s="19">
        <f>$AD$28</f>
        <v>15</v>
      </c>
      <c r="AU28" s="275"/>
      <c r="AV28" s="198"/>
      <c r="BP28" s="155"/>
      <c r="BQ28" s="371"/>
      <c r="BR28" s="228"/>
      <c r="BS28" s="229"/>
      <c r="BT28" s="376"/>
      <c r="BU28" s="204"/>
      <c r="BV28" s="207"/>
      <c r="BW28" s="208"/>
      <c r="BX28" s="217"/>
      <c r="BY28" s="220"/>
      <c r="BZ28" s="221"/>
      <c r="CA28" s="217"/>
      <c r="CB28" s="220"/>
      <c r="CC28" s="221"/>
      <c r="CD28" s="217"/>
      <c r="CE28" s="217"/>
      <c r="CF28" s="256"/>
      <c r="CG28" s="253"/>
      <c r="CH28" s="217"/>
    </row>
    <row r="29" spans="1:162" ht="17.25" customHeight="1">
      <c r="A29" s="183">
        <v>9</v>
      </c>
      <c r="B29" s="150">
        <v>1</v>
      </c>
      <c r="C29" s="172">
        <v>1</v>
      </c>
      <c r="D29" s="190" t="s">
        <v>74</v>
      </c>
      <c r="E29" s="305">
        <v>99</v>
      </c>
      <c r="F29" s="305"/>
      <c r="G29" s="190" t="s">
        <v>72</v>
      </c>
      <c r="H29" s="183"/>
      <c r="I29" s="156">
        <v>9</v>
      </c>
      <c r="J29" s="190" t="str">
        <f>VLOOKUP(I29,$B$13:$G$32,3,0)</f>
        <v>Мацнев Дмитрий</v>
      </c>
      <c r="K29" s="191">
        <f>VLOOKUP(I29,$B$13:$G$32,4,0)</f>
        <v>0</v>
      </c>
      <c r="L29" s="192">
        <f>VLOOKUP(I29,$B$13:$G$32,5,0)</f>
        <v>0</v>
      </c>
      <c r="M29" s="361" t="str">
        <f>VLOOKUP(I29,$B$13:$G$32,6,0)</f>
        <v>Борино окдюсш</v>
      </c>
      <c r="N29" s="362">
        <v>10</v>
      </c>
      <c r="O29" s="17">
        <v>0</v>
      </c>
      <c r="P29" s="362"/>
      <c r="Q29" s="17"/>
      <c r="R29" s="362"/>
      <c r="S29" s="17"/>
      <c r="T29" s="362"/>
      <c r="U29" s="18"/>
      <c r="V29" s="364">
        <v>8</v>
      </c>
      <c r="W29" s="17">
        <v>0</v>
      </c>
      <c r="X29" s="366"/>
      <c r="Y29" s="17"/>
      <c r="Z29" s="362"/>
      <c r="AA29" s="17"/>
      <c r="AB29" s="183"/>
      <c r="AC29" s="210"/>
      <c r="AD29" s="19">
        <f t="shared" si="0"/>
        <v>0</v>
      </c>
      <c r="AE29" s="211"/>
      <c r="AF29" s="197">
        <v>9</v>
      </c>
      <c r="AG29" s="368">
        <v>9</v>
      </c>
      <c r="AH29" s="222" t="str">
        <f>VLOOKUP(AG29,$I$13:$M$32,2,1)</f>
        <v>Мацнев Дмитрий</v>
      </c>
      <c r="AI29" s="224">
        <f>VLOOKUP(AG29,$I$13:$M$32,3,1)</f>
        <v>0</v>
      </c>
      <c r="AJ29" s="226">
        <f>VLOOKUP(AG29,$I$13:$M$32,4,1)</f>
        <v>0</v>
      </c>
      <c r="AK29" s="370" t="str">
        <f>VLOOKUP(AG29,$I$13:$M$32,5,1)</f>
        <v>Борино окдюсш</v>
      </c>
      <c r="AM29" s="26"/>
      <c r="AN29" s="12"/>
      <c r="AO29" s="12"/>
      <c r="AP29" s="12"/>
      <c r="AQ29" s="27"/>
      <c r="AS29" s="210"/>
      <c r="AT29" s="19">
        <f>$AD$29</f>
        <v>0</v>
      </c>
      <c r="AU29" s="211"/>
      <c r="AV29" s="197">
        <f>$AF$29</f>
        <v>9</v>
      </c>
      <c r="BP29" s="28"/>
      <c r="BQ29" s="29"/>
      <c r="BR29" s="30"/>
      <c r="BS29" s="31"/>
      <c r="BT29" s="38"/>
      <c r="BU29" s="33"/>
      <c r="BV29" s="31"/>
      <c r="BW29" s="31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</row>
    <row r="30" spans="1:162" ht="17.25" customHeight="1">
      <c r="A30" s="184"/>
      <c r="B30" s="152"/>
      <c r="C30" s="173"/>
      <c r="D30" s="190"/>
      <c r="E30" s="305"/>
      <c r="F30" s="305"/>
      <c r="G30" s="190"/>
      <c r="H30" s="184"/>
      <c r="I30" s="158"/>
      <c r="J30" s="190"/>
      <c r="K30" s="191"/>
      <c r="L30" s="192"/>
      <c r="M30" s="361"/>
      <c r="N30" s="363"/>
      <c r="O30" s="17">
        <v>0</v>
      </c>
      <c r="P30" s="363"/>
      <c r="Q30" s="17"/>
      <c r="R30" s="363"/>
      <c r="S30" s="17"/>
      <c r="T30" s="363"/>
      <c r="U30" s="18"/>
      <c r="V30" s="365"/>
      <c r="W30" s="17">
        <v>1</v>
      </c>
      <c r="X30" s="367"/>
      <c r="Y30" s="17"/>
      <c r="Z30" s="363"/>
      <c r="AA30" s="17"/>
      <c r="AB30" s="184"/>
      <c r="AC30" s="207"/>
      <c r="AD30" s="19">
        <f t="shared" si="0"/>
        <v>1</v>
      </c>
      <c r="AE30" s="275"/>
      <c r="AF30" s="198"/>
      <c r="AG30" s="369"/>
      <c r="AH30" s="223"/>
      <c r="AI30" s="225"/>
      <c r="AJ30" s="201"/>
      <c r="AK30" s="285"/>
      <c r="AL30" s="214"/>
      <c r="AM30" s="35"/>
      <c r="AN30" s="8"/>
      <c r="AO30" s="8"/>
      <c r="AP30" s="8"/>
      <c r="AQ30" s="27"/>
      <c r="AS30" s="207"/>
      <c r="AT30" s="19">
        <f>$AD$30</f>
        <v>1</v>
      </c>
      <c r="AU30" s="275"/>
      <c r="AV30" s="198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</row>
    <row r="31" spans="1:162" ht="17.25" customHeight="1">
      <c r="A31" s="183">
        <v>10</v>
      </c>
      <c r="B31" s="150">
        <v>7</v>
      </c>
      <c r="C31" s="172">
        <v>9</v>
      </c>
      <c r="D31" s="190" t="s">
        <v>75</v>
      </c>
      <c r="E31" s="305">
        <v>99</v>
      </c>
      <c r="F31" s="305"/>
      <c r="G31" s="190" t="s">
        <v>72</v>
      </c>
      <c r="H31" s="183"/>
      <c r="I31" s="156">
        <v>10</v>
      </c>
      <c r="J31" s="190" t="str">
        <f>VLOOKUP(I31,$B$13:$G$32,3,0)</f>
        <v>Хахти Дмитрий</v>
      </c>
      <c r="K31" s="191">
        <f>VLOOKUP(I31,$B$13:$G$32,4,0)</f>
        <v>99</v>
      </c>
      <c r="L31" s="192">
        <f>VLOOKUP(I31,$B$13:$G$32,5,0)</f>
        <v>0</v>
      </c>
      <c r="M31" s="361" t="str">
        <f>VLOOKUP(I31,$B$13:$G$32,6,0)</f>
        <v>Борино окдюсш</v>
      </c>
      <c r="N31" s="362">
        <v>9</v>
      </c>
      <c r="O31" s="17">
        <v>5</v>
      </c>
      <c r="P31" s="362">
        <v>8</v>
      </c>
      <c r="Q31" s="17">
        <v>3</v>
      </c>
      <c r="R31" s="362">
        <v>6</v>
      </c>
      <c r="S31" s="17">
        <v>5</v>
      </c>
      <c r="T31" s="362">
        <v>1</v>
      </c>
      <c r="U31" s="18">
        <v>4</v>
      </c>
      <c r="V31" s="364"/>
      <c r="W31" s="17"/>
      <c r="X31" s="366"/>
      <c r="Y31" s="17"/>
      <c r="Z31" s="362"/>
      <c r="AA31" s="17"/>
      <c r="AB31" s="183"/>
      <c r="AC31" s="210"/>
      <c r="AD31" s="19">
        <f t="shared" si="0"/>
        <v>17</v>
      </c>
      <c r="AE31" s="211"/>
      <c r="AF31" s="197">
        <v>1</v>
      </c>
      <c r="AG31" s="369">
        <v>10</v>
      </c>
      <c r="AH31" s="223" t="str">
        <f>VLOOKUP(AG31,$I$13:$M$32,2,1)</f>
        <v>Хахти Дмитрий</v>
      </c>
      <c r="AI31" s="225">
        <f>VLOOKUP(AG31,$I$13:$M$32,3,1)</f>
        <v>99</v>
      </c>
      <c r="AJ31" s="201">
        <f>VLOOKUP(AG31,$I$13:$M$32,4,1)</f>
        <v>0</v>
      </c>
      <c r="AK31" s="285" t="str">
        <f>VLOOKUP(AG31,$I$13:$M$32,5,1)</f>
        <v>Борино окдюсш</v>
      </c>
      <c r="AL31" s="217"/>
      <c r="AM31" s="40"/>
      <c r="AN31" s="40"/>
      <c r="AO31" s="40"/>
      <c r="AP31" s="40"/>
      <c r="AQ31" s="27"/>
      <c r="AS31" s="210"/>
      <c r="AT31" s="19">
        <f>$AD$31</f>
        <v>17</v>
      </c>
      <c r="AU31" s="211"/>
      <c r="AV31" s="197">
        <f>$AF$31</f>
        <v>1</v>
      </c>
      <c r="BP31" s="3"/>
      <c r="BQ31" s="3"/>
      <c r="BR31" s="280" t="s">
        <v>51</v>
      </c>
      <c r="BS31" s="280"/>
      <c r="BT31" s="280"/>
      <c r="BU31" s="280"/>
      <c r="BV31" s="36"/>
      <c r="BW31" s="8"/>
      <c r="BX31" s="111" t="s">
        <v>52</v>
      </c>
      <c r="BY31" s="111"/>
      <c r="BZ31" s="111"/>
      <c r="CA31" s="111"/>
      <c r="CB31" s="111"/>
      <c r="CC31" s="111"/>
      <c r="CD31" s="111"/>
      <c r="CE31" s="111"/>
      <c r="CF31" s="111"/>
      <c r="CG31" s="111"/>
      <c r="CH31" s="279"/>
    </row>
    <row r="32" spans="1:162" ht="17.25" customHeight="1">
      <c r="A32" s="184"/>
      <c r="B32" s="152"/>
      <c r="C32" s="173"/>
      <c r="D32" s="190"/>
      <c r="E32" s="305"/>
      <c r="F32" s="305"/>
      <c r="G32" s="190"/>
      <c r="H32" s="184"/>
      <c r="I32" s="158"/>
      <c r="J32" s="190"/>
      <c r="K32" s="191"/>
      <c r="L32" s="192"/>
      <c r="M32" s="361"/>
      <c r="N32" s="363"/>
      <c r="O32" s="17">
        <v>10</v>
      </c>
      <c r="P32" s="363"/>
      <c r="Q32" s="17">
        <v>9</v>
      </c>
      <c r="R32" s="363"/>
      <c r="S32" s="17">
        <v>6</v>
      </c>
      <c r="T32" s="363"/>
      <c r="U32" s="18">
        <v>12</v>
      </c>
      <c r="V32" s="365"/>
      <c r="W32" s="17"/>
      <c r="X32" s="367"/>
      <c r="Y32" s="17"/>
      <c r="Z32" s="363"/>
      <c r="AA32" s="17"/>
      <c r="AB32" s="184"/>
      <c r="AC32" s="207"/>
      <c r="AD32" s="19">
        <f t="shared" si="0"/>
        <v>37</v>
      </c>
      <c r="AE32" s="208"/>
      <c r="AF32" s="198"/>
      <c r="AG32" s="371"/>
      <c r="AH32" s="228"/>
      <c r="AI32" s="229"/>
      <c r="AJ32" s="202"/>
      <c r="AK32" s="286"/>
      <c r="AL32" s="23"/>
      <c r="AM32" s="41"/>
      <c r="AN32" s="41"/>
      <c r="AO32" s="41"/>
      <c r="AP32" s="41"/>
      <c r="AQ32" s="42"/>
      <c r="AR32" s="43"/>
      <c r="AS32" s="207"/>
      <c r="AT32" s="19">
        <f>$AD$32</f>
        <v>37</v>
      </c>
      <c r="AU32" s="208"/>
      <c r="AV32" s="198"/>
      <c r="BP32" s="3"/>
      <c r="BQ32" s="3"/>
      <c r="BR32" s="280"/>
      <c r="BS32" s="280"/>
      <c r="BT32" s="280"/>
      <c r="BU32" s="280"/>
      <c r="BV32" s="36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</row>
    <row r="33" spans="1:86" ht="17.25" customHeight="1">
      <c r="A33" s="29"/>
      <c r="B33" s="31"/>
      <c r="C33" s="31"/>
      <c r="D33" s="44"/>
      <c r="E33" s="31"/>
      <c r="F33" s="31"/>
      <c r="G33" s="44"/>
      <c r="H33" s="31"/>
      <c r="J33" s="36"/>
      <c r="K33" s="36"/>
      <c r="L33" s="36"/>
      <c r="M33" s="36"/>
      <c r="N33" s="36"/>
      <c r="O33" s="36"/>
      <c r="P33" s="36"/>
      <c r="Q33" s="36"/>
      <c r="AG33" s="29"/>
      <c r="AH33" s="45"/>
      <c r="AI33" s="31"/>
      <c r="AJ33" s="32"/>
      <c r="AK33" s="33"/>
      <c r="AM33" s="46"/>
      <c r="AN33" s="46"/>
      <c r="AQ33" s="27"/>
      <c r="AR33" s="47"/>
      <c r="AS33" s="31"/>
      <c r="AT33" s="48"/>
      <c r="AU33" s="31"/>
      <c r="AV33" s="38"/>
      <c r="BP33" s="3"/>
      <c r="BQ33" s="3"/>
      <c r="BR33" s="280" t="s">
        <v>53</v>
      </c>
      <c r="BS33" s="280"/>
      <c r="BT33" s="280"/>
      <c r="BU33" s="280"/>
      <c r="BV33" s="36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</row>
    <row r="34" spans="1:86" ht="17.25" customHeight="1">
      <c r="A34" s="49"/>
      <c r="B34" s="49"/>
      <c r="C34" s="49"/>
      <c r="D34" s="49"/>
      <c r="E34" s="49"/>
      <c r="F34" s="49"/>
      <c r="G34" s="49"/>
      <c r="H34" s="49"/>
      <c r="J34" s="36"/>
      <c r="K34" s="36"/>
      <c r="L34" s="36"/>
      <c r="M34" s="36"/>
      <c r="N34" s="36"/>
      <c r="O34" s="36"/>
      <c r="P34" s="36"/>
      <c r="Q34" s="36"/>
      <c r="AM34" s="46"/>
      <c r="AN34" s="46"/>
      <c r="AQ34" s="7"/>
    </row>
    <row r="35" spans="1:86" ht="17.25" customHeight="1">
      <c r="A35" s="280" t="s">
        <v>54</v>
      </c>
      <c r="B35" s="280"/>
      <c r="C35" s="280"/>
      <c r="D35" s="280"/>
      <c r="E35" s="280" t="s">
        <v>55</v>
      </c>
      <c r="F35" s="280"/>
      <c r="G35" s="280"/>
      <c r="H35" s="280"/>
      <c r="J35" s="276" t="s">
        <v>77</v>
      </c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L35" s="109" t="s">
        <v>56</v>
      </c>
      <c r="AM35" s="109"/>
      <c r="AN35" s="109"/>
    </row>
    <row r="36" spans="1:86" ht="17.25" customHeight="1">
      <c r="A36" s="8"/>
      <c r="B36" s="8"/>
      <c r="C36" s="8"/>
      <c r="D36" s="8"/>
      <c r="E36" s="8"/>
      <c r="F36" s="8"/>
      <c r="G36" s="8"/>
      <c r="H36" s="8"/>
      <c r="J36" s="50"/>
      <c r="K36" s="50"/>
      <c r="L36" s="50"/>
      <c r="M36" s="50"/>
      <c r="N36" s="50"/>
      <c r="O36" s="50"/>
      <c r="P36" s="50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K36" s="47"/>
      <c r="AQ36" s="7"/>
    </row>
    <row r="37" spans="1:86" ht="17.25" customHeight="1">
      <c r="A37" s="280" t="s">
        <v>57</v>
      </c>
      <c r="B37" s="280"/>
      <c r="C37" s="280"/>
      <c r="D37" s="280"/>
      <c r="E37" s="8"/>
      <c r="F37" s="8"/>
      <c r="G37" s="8"/>
      <c r="H37" s="8"/>
      <c r="J37" s="280" t="s">
        <v>58</v>
      </c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K37" s="52" t="s">
        <v>59</v>
      </c>
      <c r="AM37" s="12"/>
      <c r="AN37" s="7"/>
      <c r="AO37" s="27"/>
      <c r="AP37" s="53"/>
      <c r="AQ37" s="7"/>
    </row>
    <row r="38" spans="1:86" ht="17.25" customHeight="1">
      <c r="A38" s="49"/>
      <c r="B38" s="49"/>
      <c r="C38" s="49"/>
      <c r="D38" s="49"/>
      <c r="E38" s="49"/>
      <c r="F38" s="49"/>
      <c r="G38" s="49"/>
      <c r="H38" s="49"/>
      <c r="AK38" s="52"/>
      <c r="AL38" s="54"/>
      <c r="AM38" s="55"/>
      <c r="AN38" s="12"/>
      <c r="AO38" s="27"/>
      <c r="AP38" s="53"/>
      <c r="AQ38" s="7"/>
    </row>
    <row r="39" spans="1:86" ht="17.25" customHeight="1">
      <c r="A39" s="49"/>
      <c r="B39" s="49"/>
      <c r="C39" s="49"/>
      <c r="D39" s="49"/>
      <c r="E39" s="49"/>
      <c r="F39" s="49"/>
      <c r="G39" s="49"/>
      <c r="H39" s="49"/>
      <c r="AK39" s="52" t="s">
        <v>34</v>
      </c>
      <c r="AL39" s="56"/>
      <c r="AM39" s="35"/>
      <c r="AN39" s="57"/>
      <c r="AO39" s="37"/>
      <c r="AP39" s="53"/>
      <c r="AQ39" s="7"/>
    </row>
    <row r="40" spans="1:86" ht="17.25" customHeight="1">
      <c r="A40" s="49"/>
      <c r="B40" s="49"/>
      <c r="C40" s="49"/>
      <c r="D40" s="49"/>
      <c r="E40" s="49"/>
      <c r="F40" s="49"/>
      <c r="G40" s="49"/>
      <c r="H40" s="49"/>
      <c r="AK40" s="52" t="s">
        <v>35</v>
      </c>
      <c r="AL40" s="56"/>
      <c r="AM40" s="56"/>
      <c r="AN40" s="35"/>
      <c r="AO40" s="27"/>
      <c r="AQ40" s="34"/>
    </row>
    <row r="41" spans="1:86" ht="17.25" customHeight="1">
      <c r="A41" s="49"/>
      <c r="B41" s="49"/>
      <c r="C41" s="49"/>
      <c r="D41" s="49"/>
      <c r="E41" s="49"/>
      <c r="F41" s="49"/>
      <c r="G41" s="49"/>
      <c r="H41" s="49"/>
      <c r="AK41" s="52"/>
      <c r="AL41" s="34"/>
      <c r="AM41" s="34"/>
      <c r="AN41" s="58"/>
      <c r="AO41" s="27"/>
      <c r="AQ41" s="34"/>
    </row>
    <row r="42" spans="1:86" ht="17.25" customHeight="1">
      <c r="A42" s="49"/>
      <c r="B42" s="49"/>
      <c r="C42" s="49"/>
      <c r="D42" s="49"/>
      <c r="E42" s="49"/>
      <c r="F42" s="49"/>
      <c r="G42" s="49"/>
      <c r="H42" s="49"/>
      <c r="AH42" s="59"/>
      <c r="AI42" s="59"/>
      <c r="AJ42" s="59"/>
      <c r="AL42" s="34"/>
      <c r="AM42" s="34"/>
      <c r="AN42" s="7"/>
      <c r="AQ42" s="7"/>
    </row>
    <row r="43" spans="1:86" ht="17.25" customHeight="1">
      <c r="A43" s="60"/>
      <c r="B43" s="60"/>
      <c r="C43" s="60"/>
      <c r="D43" s="60"/>
      <c r="E43" s="60"/>
      <c r="F43" s="60"/>
      <c r="G43" s="60"/>
      <c r="H43" s="60"/>
      <c r="AK43" s="52" t="s">
        <v>59</v>
      </c>
      <c r="AM43" s="12"/>
      <c r="AN43" s="7"/>
      <c r="AO43" s="27"/>
      <c r="AQ43" s="7"/>
    </row>
    <row r="44" spans="1:86" ht="17.25" customHeight="1">
      <c r="A44" s="60"/>
      <c r="B44" s="60"/>
      <c r="C44" s="60"/>
      <c r="D44" s="60"/>
      <c r="E44" s="60"/>
      <c r="F44" s="60"/>
      <c r="G44" s="60"/>
      <c r="H44" s="60"/>
      <c r="AK44" s="52"/>
      <c r="AL44" s="54"/>
      <c r="AM44" s="55"/>
      <c r="AN44" s="12"/>
      <c r="AO44" s="27"/>
      <c r="AQ44" s="27"/>
    </row>
    <row r="45" spans="1:86" ht="17.25" customHeight="1">
      <c r="A45" s="60"/>
      <c r="B45" s="60"/>
      <c r="C45" s="60"/>
      <c r="D45" s="60"/>
      <c r="E45" s="60"/>
      <c r="F45" s="60"/>
      <c r="G45" s="60"/>
      <c r="H45" s="60"/>
      <c r="AH45" s="59"/>
      <c r="AI45" s="59"/>
      <c r="AJ45" s="59"/>
      <c r="AK45" s="52" t="s">
        <v>34</v>
      </c>
      <c r="AL45" s="56"/>
      <c r="AM45" s="35"/>
      <c r="AN45" s="57"/>
      <c r="AO45" s="37"/>
      <c r="AQ45" s="61"/>
    </row>
    <row r="46" spans="1:86" ht="17.25" customHeight="1">
      <c r="A46" s="60"/>
      <c r="B46" s="60"/>
      <c r="C46" s="60"/>
      <c r="D46" s="60"/>
      <c r="E46" s="60"/>
      <c r="F46" s="60"/>
      <c r="G46" s="60"/>
      <c r="H46" s="60"/>
      <c r="AH46" s="59"/>
      <c r="AI46" s="59"/>
      <c r="AJ46" s="59"/>
      <c r="AK46" s="52" t="s">
        <v>35</v>
      </c>
      <c r="AL46" s="56"/>
      <c r="AM46" s="56"/>
      <c r="AN46" s="35"/>
      <c r="AO46" s="27"/>
      <c r="AQ46" s="61"/>
    </row>
    <row r="47" spans="1:86" ht="17.25" customHeight="1">
      <c r="A47" s="60"/>
      <c r="B47" s="60"/>
      <c r="C47" s="60"/>
      <c r="D47" s="60"/>
      <c r="E47" s="60"/>
      <c r="F47" s="60"/>
      <c r="G47" s="60"/>
      <c r="H47" s="60"/>
      <c r="AH47" s="59"/>
      <c r="AI47" s="59"/>
      <c r="AJ47" s="59"/>
      <c r="AK47" s="52"/>
      <c r="AL47" s="54"/>
      <c r="AM47" s="54"/>
      <c r="AN47" s="7"/>
      <c r="AQ47" s="61"/>
    </row>
    <row r="48" spans="1:86" ht="17.25" customHeight="1">
      <c r="A48" s="60"/>
      <c r="B48" s="60"/>
      <c r="C48" s="60"/>
      <c r="D48" s="60"/>
      <c r="E48" s="60"/>
      <c r="F48" s="60"/>
      <c r="G48" s="60"/>
      <c r="H48" s="60"/>
      <c r="AH48" s="59"/>
      <c r="AI48" s="59"/>
      <c r="AJ48" s="59"/>
      <c r="AK48" s="62"/>
      <c r="AL48" s="34"/>
      <c r="AM48" s="34"/>
      <c r="AN48" s="34"/>
      <c r="AO48" s="34"/>
      <c r="AP48" s="7"/>
      <c r="AQ48" s="61"/>
    </row>
    <row r="49" spans="1:48" ht="17.25" customHeight="1">
      <c r="A49" s="60"/>
      <c r="B49" s="60"/>
      <c r="C49" s="60"/>
      <c r="D49" s="60"/>
      <c r="E49" s="60"/>
      <c r="F49" s="60"/>
      <c r="G49" s="60"/>
      <c r="H49" s="60"/>
      <c r="AK49" s="52"/>
      <c r="AL49" s="34"/>
      <c r="AM49" s="34"/>
      <c r="AN49" s="34"/>
      <c r="AO49" s="34"/>
      <c r="AP49" s="7"/>
    </row>
    <row r="50" spans="1:48" ht="17.25" customHeight="1">
      <c r="A50" s="60"/>
      <c r="B50" s="60"/>
      <c r="C50" s="60"/>
      <c r="D50" s="60"/>
      <c r="E50" s="60"/>
      <c r="F50" s="60"/>
      <c r="G50" s="60"/>
      <c r="H50" s="60"/>
      <c r="AG50" s="280" t="str">
        <f>$J$35</f>
        <v>Главный судья:                                                                        судья РК,    Конопкин С. Б. /Липецк/</v>
      </c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</row>
    <row r="51" spans="1:48" ht="17.25" customHeight="1">
      <c r="A51" s="60"/>
      <c r="B51" s="60"/>
      <c r="C51" s="60"/>
      <c r="D51" s="60"/>
      <c r="E51" s="60"/>
      <c r="F51" s="60"/>
      <c r="G51" s="60"/>
      <c r="H51" s="60"/>
      <c r="AG51" s="276"/>
      <c r="AH51" s="276"/>
      <c r="AI51" s="276"/>
      <c r="AJ51" s="276"/>
      <c r="AK51" s="276"/>
      <c r="AL51" s="276"/>
      <c r="AM51" s="276"/>
      <c r="AN51" s="276"/>
      <c r="AO51" s="36"/>
      <c r="AP51" s="36"/>
      <c r="AQ51" s="36"/>
      <c r="AR51" s="63"/>
      <c r="AS51" s="63"/>
      <c r="AT51" s="63"/>
      <c r="AU51" s="63"/>
      <c r="AV51" s="63"/>
    </row>
    <row r="52" spans="1:48" ht="17.25" customHeight="1">
      <c r="A52" s="60"/>
      <c r="B52" s="60"/>
      <c r="C52" s="60"/>
      <c r="D52" s="60"/>
      <c r="E52" s="60"/>
      <c r="F52" s="60"/>
      <c r="G52" s="60"/>
      <c r="H52" s="60"/>
      <c r="AG52" s="276" t="str">
        <f>$J$37</f>
        <v>Главный секретарь:                                                                              судья РК,   Подосинников А. Ю./Липецк/</v>
      </c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</row>
    <row r="53" spans="1:48" ht="17.25" customHeight="1">
      <c r="A53" s="60"/>
      <c r="B53" s="60"/>
      <c r="C53" s="60"/>
      <c r="D53" s="60"/>
      <c r="E53" s="60"/>
      <c r="F53" s="60"/>
      <c r="G53" s="60"/>
      <c r="H53" s="60"/>
    </row>
    <row r="54" spans="1:48" ht="18">
      <c r="A54" s="60"/>
      <c r="B54" s="60"/>
      <c r="C54" s="60"/>
      <c r="D54" s="60"/>
      <c r="E54" s="60"/>
      <c r="F54" s="60"/>
      <c r="G54" s="60"/>
      <c r="H54" s="60"/>
    </row>
    <row r="55" spans="1:48" ht="18">
      <c r="A55" s="60"/>
      <c r="B55" s="60"/>
      <c r="C55" s="60"/>
      <c r="D55" s="60"/>
      <c r="E55" s="60"/>
      <c r="F55" s="60"/>
      <c r="G55" s="60"/>
      <c r="H55" s="60"/>
    </row>
    <row r="56" spans="1:48" ht="18">
      <c r="A56" s="60"/>
      <c r="B56" s="60"/>
      <c r="C56" s="60"/>
      <c r="D56" s="60"/>
      <c r="E56" s="60"/>
      <c r="F56" s="60"/>
      <c r="G56" s="60"/>
      <c r="H56" s="60"/>
    </row>
    <row r="57" spans="1:48" ht="18">
      <c r="A57" s="60"/>
      <c r="B57" s="60"/>
      <c r="C57" s="60"/>
      <c r="D57" s="60"/>
      <c r="E57" s="60"/>
      <c r="F57" s="60"/>
      <c r="G57" s="60"/>
      <c r="H57" s="60"/>
    </row>
    <row r="58" spans="1:48" ht="18">
      <c r="A58" s="60"/>
      <c r="B58" s="60"/>
      <c r="C58" s="60"/>
      <c r="D58" s="60"/>
      <c r="E58" s="60"/>
      <c r="F58" s="60"/>
      <c r="G58" s="60"/>
      <c r="H58" s="60"/>
    </row>
    <row r="59" spans="1:48" ht="18">
      <c r="A59" s="60"/>
      <c r="B59" s="60"/>
      <c r="C59" s="60"/>
      <c r="D59" s="60"/>
      <c r="E59" s="60"/>
      <c r="F59" s="60"/>
      <c r="G59" s="60"/>
      <c r="H59" s="60"/>
    </row>
    <row r="60" spans="1:48" ht="18">
      <c r="A60" s="60"/>
      <c r="B60" s="60"/>
      <c r="C60" s="60"/>
      <c r="D60" s="60"/>
      <c r="E60" s="60"/>
      <c r="F60" s="60"/>
      <c r="G60" s="60"/>
      <c r="H60" s="60"/>
    </row>
    <row r="61" spans="1:48" ht="18">
      <c r="A61" s="60"/>
      <c r="B61" s="60"/>
      <c r="C61" s="60"/>
      <c r="D61" s="60"/>
      <c r="E61" s="60"/>
      <c r="F61" s="60"/>
      <c r="G61" s="60"/>
      <c r="H61" s="60"/>
    </row>
    <row r="62" spans="1:48" ht="18">
      <c r="A62" s="60"/>
      <c r="B62" s="60"/>
      <c r="C62" s="60"/>
      <c r="D62" s="60"/>
      <c r="E62" s="60"/>
      <c r="F62" s="60"/>
      <c r="G62" s="60"/>
      <c r="H62" s="60"/>
    </row>
    <row r="63" spans="1:48" ht="18">
      <c r="A63" s="60"/>
      <c r="B63" s="60"/>
      <c r="C63" s="60"/>
      <c r="D63" s="60"/>
      <c r="E63" s="60"/>
      <c r="F63" s="60"/>
      <c r="G63" s="60"/>
      <c r="H63" s="60"/>
    </row>
    <row r="64" spans="1:48" ht="18">
      <c r="A64" s="60"/>
      <c r="B64" s="60"/>
      <c r="C64" s="60"/>
      <c r="D64" s="60"/>
      <c r="E64" s="60"/>
      <c r="F64" s="60"/>
      <c r="G64" s="60"/>
      <c r="H64" s="60"/>
    </row>
    <row r="65" spans="1:8" ht="18">
      <c r="A65" s="60"/>
      <c r="B65" s="60"/>
      <c r="C65" s="60"/>
      <c r="D65" s="60"/>
      <c r="E65" s="60"/>
      <c r="F65" s="60"/>
      <c r="G65" s="60"/>
      <c r="H65" s="60"/>
    </row>
    <row r="66" spans="1:8" ht="18">
      <c r="A66" s="60"/>
      <c r="B66" s="60"/>
      <c r="C66" s="60"/>
      <c r="D66" s="60"/>
      <c r="E66" s="60"/>
      <c r="F66" s="60"/>
      <c r="G66" s="60"/>
      <c r="H66" s="60"/>
    </row>
    <row r="67" spans="1:8" ht="18">
      <c r="A67" s="60"/>
      <c r="B67" s="60"/>
      <c r="C67" s="60"/>
      <c r="D67" s="60"/>
      <c r="E67" s="60"/>
      <c r="F67" s="60"/>
      <c r="G67" s="60"/>
      <c r="H67" s="60"/>
    </row>
    <row r="68" spans="1:8" ht="18">
      <c r="A68" s="60"/>
      <c r="B68" s="60"/>
      <c r="C68" s="60"/>
      <c r="D68" s="60"/>
      <c r="E68" s="60"/>
      <c r="F68" s="60"/>
      <c r="G68" s="60"/>
      <c r="H68" s="60"/>
    </row>
    <row r="69" spans="1:8" ht="18">
      <c r="A69" s="60"/>
      <c r="B69" s="60"/>
      <c r="C69" s="60"/>
      <c r="D69" s="60"/>
      <c r="E69" s="60"/>
      <c r="F69" s="60"/>
      <c r="G69" s="60"/>
      <c r="H69" s="60"/>
    </row>
    <row r="70" spans="1:8" ht="18">
      <c r="A70" s="60"/>
      <c r="B70" s="60"/>
      <c r="C70" s="60"/>
      <c r="D70" s="60"/>
      <c r="E70" s="60"/>
      <c r="F70" s="60"/>
      <c r="G70" s="60"/>
      <c r="H70" s="60"/>
    </row>
    <row r="71" spans="1:8" ht="18">
      <c r="A71" s="60"/>
      <c r="B71" s="60"/>
      <c r="C71" s="60"/>
      <c r="D71" s="60"/>
      <c r="E71" s="60"/>
      <c r="F71" s="60"/>
      <c r="G71" s="60"/>
      <c r="H71" s="60"/>
    </row>
    <row r="72" spans="1:8" ht="18">
      <c r="A72" s="60"/>
      <c r="B72" s="60"/>
      <c r="C72" s="60"/>
      <c r="D72" s="60"/>
      <c r="E72" s="60"/>
      <c r="F72" s="60"/>
      <c r="G72" s="60"/>
      <c r="H72" s="60"/>
    </row>
    <row r="73" spans="1:8" ht="18">
      <c r="A73" s="60"/>
      <c r="B73" s="60"/>
      <c r="C73" s="60"/>
      <c r="D73" s="60"/>
      <c r="E73" s="60"/>
      <c r="F73" s="60"/>
      <c r="G73" s="60"/>
      <c r="H73" s="60"/>
    </row>
    <row r="74" spans="1:8" ht="18">
      <c r="A74" s="60"/>
      <c r="B74" s="60"/>
      <c r="C74" s="60"/>
      <c r="D74" s="60"/>
      <c r="E74" s="60"/>
      <c r="F74" s="60"/>
      <c r="G74" s="60"/>
      <c r="H74" s="60"/>
    </row>
    <row r="75" spans="1:8" ht="18">
      <c r="A75" s="60"/>
      <c r="B75" s="60"/>
      <c r="C75" s="60"/>
      <c r="D75" s="60"/>
      <c r="E75" s="60"/>
      <c r="F75" s="60"/>
      <c r="G75" s="60"/>
      <c r="H75" s="60"/>
    </row>
    <row r="76" spans="1:8" ht="18">
      <c r="A76" s="60"/>
      <c r="B76" s="60"/>
      <c r="C76" s="60"/>
      <c r="D76" s="60"/>
      <c r="E76" s="60"/>
      <c r="F76" s="60"/>
      <c r="G76" s="60"/>
      <c r="H76" s="60"/>
    </row>
    <row r="77" spans="1:8" ht="18">
      <c r="A77" s="60"/>
      <c r="B77" s="60"/>
      <c r="C77" s="60"/>
      <c r="D77" s="60"/>
      <c r="E77" s="60"/>
      <c r="F77" s="60"/>
      <c r="G77" s="60"/>
      <c r="H77" s="60"/>
    </row>
    <row r="78" spans="1:8" ht="18">
      <c r="A78" s="60"/>
      <c r="B78" s="60"/>
      <c r="C78" s="60"/>
      <c r="D78" s="60"/>
      <c r="E78" s="60"/>
      <c r="F78" s="60"/>
      <c r="G78" s="60"/>
      <c r="H78" s="60"/>
    </row>
    <row r="79" spans="1:8" ht="18">
      <c r="A79" s="60"/>
      <c r="B79" s="60"/>
      <c r="C79" s="60"/>
      <c r="D79" s="60"/>
      <c r="E79" s="60"/>
      <c r="F79" s="60"/>
      <c r="G79" s="60"/>
      <c r="H79" s="60"/>
    </row>
    <row r="80" spans="1:8" ht="18">
      <c r="A80" s="60"/>
      <c r="B80" s="60"/>
      <c r="C80" s="60"/>
      <c r="D80" s="60"/>
      <c r="E80" s="60"/>
      <c r="F80" s="60"/>
      <c r="G80" s="60"/>
      <c r="H80" s="60"/>
    </row>
    <row r="81" spans="1:8" ht="18">
      <c r="A81" s="60"/>
      <c r="B81" s="60"/>
      <c r="C81" s="60"/>
      <c r="D81" s="60"/>
      <c r="E81" s="60"/>
      <c r="F81" s="60"/>
      <c r="G81" s="60"/>
      <c r="H81" s="60"/>
    </row>
    <row r="82" spans="1:8" ht="18">
      <c r="A82" s="60"/>
      <c r="B82" s="60"/>
      <c r="C82" s="60"/>
      <c r="D82" s="60"/>
      <c r="E82" s="60"/>
      <c r="F82" s="60"/>
      <c r="G82" s="60"/>
      <c r="H82" s="60"/>
    </row>
    <row r="83" spans="1:8" ht="18">
      <c r="A83" s="60"/>
      <c r="B83" s="60"/>
      <c r="C83" s="60"/>
      <c r="D83" s="60"/>
      <c r="E83" s="60"/>
      <c r="F83" s="60"/>
      <c r="G83" s="60"/>
      <c r="H83" s="60"/>
    </row>
    <row r="84" spans="1:8" ht="18">
      <c r="A84" s="60"/>
      <c r="B84" s="60"/>
      <c r="C84" s="60"/>
      <c r="D84" s="60"/>
      <c r="E84" s="60"/>
      <c r="F84" s="60"/>
      <c r="G84" s="60"/>
      <c r="H84" s="60"/>
    </row>
    <row r="85" spans="1:8" ht="18">
      <c r="A85" s="60"/>
      <c r="B85" s="60"/>
      <c r="C85" s="60"/>
      <c r="D85" s="60"/>
      <c r="E85" s="60"/>
      <c r="F85" s="60"/>
      <c r="G85" s="60"/>
      <c r="H85" s="60"/>
    </row>
    <row r="86" spans="1:8" ht="18">
      <c r="A86" s="60"/>
      <c r="B86" s="60"/>
      <c r="C86" s="60"/>
      <c r="D86" s="60"/>
      <c r="E86" s="60"/>
      <c r="F86" s="60"/>
      <c r="G86" s="60"/>
      <c r="H86" s="60"/>
    </row>
    <row r="87" spans="1:8" ht="18">
      <c r="A87" s="60"/>
      <c r="B87" s="60"/>
      <c r="C87" s="60"/>
      <c r="D87" s="60"/>
      <c r="E87" s="60"/>
      <c r="F87" s="60"/>
      <c r="G87" s="60"/>
      <c r="H87" s="60"/>
    </row>
    <row r="88" spans="1:8" ht="18">
      <c r="A88" s="60"/>
      <c r="B88" s="60"/>
      <c r="C88" s="60"/>
      <c r="D88" s="60"/>
      <c r="E88" s="60"/>
      <c r="F88" s="60"/>
      <c r="G88" s="60"/>
      <c r="H88" s="60"/>
    </row>
    <row r="89" spans="1:8" ht="18">
      <c r="A89" s="60"/>
      <c r="B89" s="60"/>
      <c r="C89" s="60"/>
      <c r="D89" s="60"/>
      <c r="E89" s="60"/>
      <c r="F89" s="60"/>
      <c r="G89" s="60"/>
      <c r="H89" s="60"/>
    </row>
    <row r="90" spans="1:8" ht="18">
      <c r="A90" s="60"/>
      <c r="B90" s="60"/>
      <c r="C90" s="60"/>
      <c r="D90" s="60"/>
      <c r="E90" s="60"/>
      <c r="F90" s="60"/>
      <c r="G90" s="60"/>
      <c r="H90" s="60"/>
    </row>
    <row r="91" spans="1:8" ht="18">
      <c r="A91" s="60"/>
      <c r="B91" s="60"/>
      <c r="C91" s="60"/>
      <c r="D91" s="60"/>
      <c r="E91" s="60"/>
      <c r="F91" s="60"/>
      <c r="G91" s="60"/>
      <c r="H91" s="60"/>
    </row>
    <row r="92" spans="1:8" ht="18">
      <c r="A92" s="60"/>
      <c r="B92" s="60"/>
      <c r="C92" s="60"/>
      <c r="D92" s="60"/>
      <c r="E92" s="60"/>
      <c r="F92" s="60"/>
      <c r="G92" s="60"/>
      <c r="H92" s="60"/>
    </row>
    <row r="93" spans="1:8" ht="18">
      <c r="A93" s="60"/>
      <c r="B93" s="60"/>
      <c r="C93" s="60"/>
      <c r="D93" s="60"/>
      <c r="E93" s="60"/>
      <c r="F93" s="60"/>
      <c r="G93" s="60"/>
      <c r="H93" s="60"/>
    </row>
    <row r="94" spans="1:8" ht="18">
      <c r="A94" s="60"/>
      <c r="B94" s="60"/>
      <c r="C94" s="60"/>
      <c r="D94" s="60"/>
      <c r="E94" s="60"/>
      <c r="F94" s="60"/>
      <c r="G94" s="60"/>
      <c r="H94" s="60"/>
    </row>
    <row r="95" spans="1:8" ht="18">
      <c r="A95" s="60"/>
      <c r="B95" s="60"/>
      <c r="C95" s="60"/>
      <c r="D95" s="60"/>
      <c r="E95" s="60"/>
      <c r="F95" s="60"/>
      <c r="G95" s="60"/>
      <c r="H95" s="60"/>
    </row>
    <row r="96" spans="1:8" ht="18">
      <c r="A96" s="60"/>
      <c r="B96" s="60"/>
      <c r="C96" s="60"/>
      <c r="D96" s="60"/>
      <c r="E96" s="60"/>
      <c r="F96" s="60"/>
      <c r="G96" s="60"/>
      <c r="H96" s="60"/>
    </row>
    <row r="97" spans="1:8" ht="18">
      <c r="A97" s="60"/>
      <c r="B97" s="60"/>
      <c r="C97" s="60"/>
      <c r="D97" s="60"/>
      <c r="E97" s="60"/>
      <c r="F97" s="60"/>
      <c r="G97" s="60"/>
      <c r="H97" s="60"/>
    </row>
    <row r="98" spans="1:8" ht="18">
      <c r="A98" s="60"/>
      <c r="B98" s="60"/>
      <c r="C98" s="60"/>
      <c r="D98" s="60"/>
      <c r="E98" s="60"/>
      <c r="F98" s="60"/>
      <c r="G98" s="60"/>
      <c r="H98" s="60"/>
    </row>
    <row r="99" spans="1:8" ht="18">
      <c r="A99" s="60"/>
      <c r="B99" s="60"/>
      <c r="C99" s="60"/>
      <c r="D99" s="60"/>
      <c r="E99" s="60"/>
      <c r="F99" s="60"/>
      <c r="G99" s="60"/>
      <c r="H99" s="60"/>
    </row>
    <row r="100" spans="1:8" ht="18">
      <c r="A100" s="60"/>
      <c r="B100" s="60"/>
      <c r="C100" s="60"/>
      <c r="D100" s="60"/>
      <c r="E100" s="60"/>
      <c r="F100" s="60"/>
      <c r="G100" s="60"/>
      <c r="H100" s="60"/>
    </row>
    <row r="101" spans="1:8" ht="18">
      <c r="A101" s="60"/>
      <c r="B101" s="60"/>
      <c r="C101" s="60"/>
      <c r="D101" s="60"/>
      <c r="E101" s="60"/>
      <c r="F101" s="60"/>
      <c r="G101" s="60"/>
      <c r="H101" s="60"/>
    </row>
    <row r="102" spans="1:8" ht="18">
      <c r="A102" s="60"/>
      <c r="B102" s="60"/>
      <c r="C102" s="60"/>
      <c r="D102" s="60"/>
      <c r="E102" s="60"/>
      <c r="F102" s="60"/>
      <c r="G102" s="60"/>
      <c r="H102" s="60"/>
    </row>
    <row r="103" spans="1:8" ht="18">
      <c r="A103" s="60"/>
      <c r="B103" s="60"/>
      <c r="C103" s="60"/>
      <c r="D103" s="60"/>
      <c r="E103" s="60"/>
      <c r="F103" s="60"/>
      <c r="G103" s="60"/>
      <c r="H103" s="60"/>
    </row>
    <row r="104" spans="1:8" ht="18">
      <c r="A104" s="60"/>
      <c r="B104" s="60"/>
      <c r="C104" s="60"/>
      <c r="D104" s="60"/>
      <c r="E104" s="60"/>
      <c r="F104" s="60"/>
      <c r="G104" s="60"/>
      <c r="H104" s="60"/>
    </row>
    <row r="105" spans="1:8" ht="18">
      <c r="A105" s="60"/>
      <c r="B105" s="60"/>
      <c r="C105" s="60"/>
      <c r="D105" s="60"/>
      <c r="E105" s="60"/>
      <c r="F105" s="60"/>
      <c r="G105" s="60"/>
      <c r="H105" s="60"/>
    </row>
    <row r="106" spans="1:8" ht="18">
      <c r="A106" s="60"/>
      <c r="B106" s="60"/>
      <c r="C106" s="60"/>
      <c r="D106" s="60"/>
      <c r="E106" s="60"/>
      <c r="F106" s="60"/>
      <c r="G106" s="60"/>
      <c r="H106" s="60"/>
    </row>
    <row r="107" spans="1:8" ht="18">
      <c r="A107" s="60"/>
      <c r="B107" s="60"/>
      <c r="C107" s="60"/>
      <c r="D107" s="60"/>
      <c r="E107" s="60"/>
      <c r="F107" s="60"/>
      <c r="G107" s="60"/>
      <c r="H107" s="60"/>
    </row>
    <row r="108" spans="1:8" ht="18">
      <c r="A108" s="60"/>
      <c r="B108" s="60"/>
      <c r="C108" s="60"/>
      <c r="D108" s="60"/>
      <c r="E108" s="60"/>
      <c r="F108" s="60"/>
      <c r="G108" s="60"/>
      <c r="H108" s="60"/>
    </row>
    <row r="109" spans="1:8" ht="18">
      <c r="A109" s="60"/>
      <c r="B109" s="60"/>
      <c r="C109" s="60"/>
      <c r="D109" s="60"/>
      <c r="E109" s="60"/>
      <c r="F109" s="60"/>
      <c r="G109" s="60"/>
      <c r="H109" s="60"/>
    </row>
    <row r="110" spans="1:8" ht="18">
      <c r="A110" s="60"/>
      <c r="B110" s="60"/>
      <c r="C110" s="60"/>
      <c r="D110" s="60"/>
      <c r="E110" s="60"/>
      <c r="F110" s="60"/>
      <c r="G110" s="60"/>
      <c r="H110" s="60"/>
    </row>
    <row r="111" spans="1:8" ht="18">
      <c r="A111" s="60"/>
      <c r="B111" s="60"/>
      <c r="C111" s="60"/>
      <c r="D111" s="60"/>
      <c r="E111" s="60"/>
      <c r="F111" s="60"/>
      <c r="G111" s="60"/>
      <c r="H111" s="60"/>
    </row>
    <row r="112" spans="1:8" ht="18">
      <c r="A112" s="60"/>
      <c r="B112" s="60"/>
      <c r="C112" s="60"/>
      <c r="D112" s="60"/>
      <c r="E112" s="60"/>
      <c r="F112" s="60"/>
      <c r="G112" s="60"/>
      <c r="H112" s="60"/>
    </row>
    <row r="113" spans="1:8" ht="18">
      <c r="A113" s="60"/>
      <c r="B113" s="60"/>
      <c r="C113" s="60"/>
      <c r="D113" s="60"/>
      <c r="E113" s="60"/>
      <c r="F113" s="60"/>
      <c r="G113" s="60"/>
      <c r="H113" s="60"/>
    </row>
    <row r="114" spans="1:8" ht="18">
      <c r="A114" s="60"/>
      <c r="B114" s="60"/>
      <c r="C114" s="60"/>
      <c r="D114" s="60"/>
      <c r="E114" s="60"/>
      <c r="F114" s="60"/>
      <c r="G114" s="60"/>
      <c r="H114" s="60"/>
    </row>
    <row r="115" spans="1:8" ht="18">
      <c r="A115" s="60"/>
      <c r="B115" s="60"/>
      <c r="C115" s="60"/>
      <c r="D115" s="60"/>
      <c r="E115" s="60"/>
      <c r="F115" s="60"/>
      <c r="G115" s="60"/>
      <c r="H115" s="60"/>
    </row>
    <row r="116" spans="1:8" ht="18">
      <c r="A116" s="60"/>
      <c r="B116" s="60"/>
      <c r="C116" s="60"/>
      <c r="D116" s="60"/>
      <c r="E116" s="60"/>
      <c r="F116" s="60"/>
      <c r="G116" s="60"/>
      <c r="H116" s="60"/>
    </row>
    <row r="117" spans="1:8" ht="18">
      <c r="A117" s="60"/>
      <c r="B117" s="60"/>
      <c r="C117" s="60"/>
      <c r="D117" s="60"/>
      <c r="E117" s="60"/>
      <c r="F117" s="60"/>
      <c r="G117" s="60"/>
      <c r="H117" s="60"/>
    </row>
    <row r="118" spans="1:8" ht="18">
      <c r="A118" s="60"/>
      <c r="B118" s="60"/>
      <c r="C118" s="60"/>
      <c r="D118" s="60"/>
      <c r="E118" s="60"/>
      <c r="F118" s="60"/>
      <c r="G118" s="60"/>
      <c r="H118" s="60"/>
    </row>
    <row r="119" spans="1:8" ht="18">
      <c r="A119" s="60"/>
      <c r="B119" s="60"/>
      <c r="C119" s="60"/>
      <c r="D119" s="60"/>
      <c r="E119" s="60"/>
      <c r="F119" s="60"/>
      <c r="G119" s="60"/>
      <c r="H119" s="60"/>
    </row>
    <row r="120" spans="1:8" ht="18">
      <c r="A120" s="60"/>
      <c r="B120" s="60"/>
      <c r="C120" s="60"/>
      <c r="D120" s="60"/>
      <c r="E120" s="60"/>
      <c r="F120" s="60"/>
      <c r="G120" s="60"/>
      <c r="H120" s="60"/>
    </row>
    <row r="121" spans="1:8" ht="18">
      <c r="A121" s="60"/>
      <c r="B121" s="60"/>
      <c r="C121" s="60"/>
      <c r="D121" s="60"/>
      <c r="E121" s="60"/>
      <c r="F121" s="60"/>
      <c r="G121" s="60"/>
      <c r="H121" s="60"/>
    </row>
    <row r="122" spans="1:8" ht="18">
      <c r="A122" s="60"/>
      <c r="B122" s="60"/>
      <c r="C122" s="60"/>
      <c r="D122" s="60"/>
      <c r="E122" s="60"/>
      <c r="F122" s="60"/>
      <c r="G122" s="60"/>
      <c r="H122" s="60"/>
    </row>
    <row r="123" spans="1:8" ht="18">
      <c r="A123" s="60"/>
      <c r="B123" s="60"/>
      <c r="C123" s="60"/>
      <c r="D123" s="60"/>
      <c r="E123" s="60"/>
      <c r="F123" s="60"/>
      <c r="G123" s="60"/>
      <c r="H123" s="60"/>
    </row>
  </sheetData>
  <mergeCells count="892">
    <mergeCell ref="BR31:BU31"/>
    <mergeCell ref="BX31:CH31"/>
    <mergeCell ref="BR32:BU32"/>
    <mergeCell ref="BR33:BU33"/>
    <mergeCell ref="AH31:AH32"/>
    <mergeCell ref="AI31:AI32"/>
    <mergeCell ref="AJ31:AJ32"/>
    <mergeCell ref="AK31:AK32"/>
    <mergeCell ref="A35:D35"/>
    <mergeCell ref="E35:H35"/>
    <mergeCell ref="J35:AE35"/>
    <mergeCell ref="AL35:AN35"/>
    <mergeCell ref="AG52:AQ52"/>
    <mergeCell ref="AV31:AV32"/>
    <mergeCell ref="A37:D37"/>
    <mergeCell ref="J37:AE37"/>
    <mergeCell ref="AG50:AQ50"/>
    <mergeCell ref="AG51:AN51"/>
    <mergeCell ref="P31:P32"/>
    <mergeCell ref="A31:A32"/>
    <mergeCell ref="B31:B32"/>
    <mergeCell ref="C31:C32"/>
    <mergeCell ref="D31:D32"/>
    <mergeCell ref="AS31:AS32"/>
    <mergeCell ref="Z31:Z32"/>
    <mergeCell ref="AB31:AB32"/>
    <mergeCell ref="AC31:AC32"/>
    <mergeCell ref="AE31:AE32"/>
    <mergeCell ref="AF29:AF30"/>
    <mergeCell ref="E31:E32"/>
    <mergeCell ref="F31:F32"/>
    <mergeCell ref="G31:G32"/>
    <mergeCell ref="AG29:AG30"/>
    <mergeCell ref="M29:M30"/>
    <mergeCell ref="N29:N30"/>
    <mergeCell ref="AF31:AF32"/>
    <mergeCell ref="AG31:AG32"/>
    <mergeCell ref="N31:N32"/>
    <mergeCell ref="J29:J30"/>
    <mergeCell ref="K29:K30"/>
    <mergeCell ref="L29:L30"/>
    <mergeCell ref="R29:R30"/>
    <mergeCell ref="AH29:AH30"/>
    <mergeCell ref="X29:X30"/>
    <mergeCell ref="Z29:Z30"/>
    <mergeCell ref="AB29:AB30"/>
    <mergeCell ref="AC29:AC30"/>
    <mergeCell ref="AE29:AE30"/>
    <mergeCell ref="AU29:AU30"/>
    <mergeCell ref="AV29:AV30"/>
    <mergeCell ref="AL30:AL31"/>
    <mergeCell ref="AI29:AI30"/>
    <mergeCell ref="AJ29:AJ30"/>
    <mergeCell ref="AK29:AK30"/>
    <mergeCell ref="AS29:AS30"/>
    <mergeCell ref="AU31:AU32"/>
    <mergeCell ref="X31:X32"/>
    <mergeCell ref="H31:H32"/>
    <mergeCell ref="I31:I32"/>
    <mergeCell ref="J31:J32"/>
    <mergeCell ref="K31:K32"/>
    <mergeCell ref="L31:L32"/>
    <mergeCell ref="M31:M32"/>
    <mergeCell ref="R31:R32"/>
    <mergeCell ref="T31:T32"/>
    <mergeCell ref="V31:V32"/>
    <mergeCell ref="BR27:BR28"/>
    <mergeCell ref="BS27:BS28"/>
    <mergeCell ref="BV27:BW28"/>
    <mergeCell ref="L27:L28"/>
    <mergeCell ref="M27:M28"/>
    <mergeCell ref="N27:N28"/>
    <mergeCell ref="Z27:Z28"/>
    <mergeCell ref="AB27:AB28"/>
    <mergeCell ref="AC27:AC28"/>
    <mergeCell ref="AE27:AE28"/>
    <mergeCell ref="A29:A30"/>
    <mergeCell ref="B29:B30"/>
    <mergeCell ref="C29:C30"/>
    <mergeCell ref="D29:D30"/>
    <mergeCell ref="T29:T30"/>
    <mergeCell ref="V29:V30"/>
    <mergeCell ref="P29:P30"/>
    <mergeCell ref="G29:G30"/>
    <mergeCell ref="H29:H30"/>
    <mergeCell ref="I29:I30"/>
    <mergeCell ref="E29:E30"/>
    <mergeCell ref="F29:F30"/>
    <mergeCell ref="BT27:BT28"/>
    <mergeCell ref="BU27:BU28"/>
    <mergeCell ref="AF27:AF28"/>
    <mergeCell ref="AG27:AG28"/>
    <mergeCell ref="AH27:AH28"/>
    <mergeCell ref="AI27:AI28"/>
    <mergeCell ref="AJ27:AJ28"/>
    <mergeCell ref="AK27:AK28"/>
    <mergeCell ref="F27:F28"/>
    <mergeCell ref="G27:G28"/>
    <mergeCell ref="H27:H28"/>
    <mergeCell ref="I27:I28"/>
    <mergeCell ref="V27:V28"/>
    <mergeCell ref="X27:X28"/>
    <mergeCell ref="P27:P28"/>
    <mergeCell ref="R27:R28"/>
    <mergeCell ref="T27:T28"/>
    <mergeCell ref="J27:J28"/>
    <mergeCell ref="K27:K28"/>
    <mergeCell ref="CH25:CH28"/>
    <mergeCell ref="CK25:CN25"/>
    <mergeCell ref="CD25:CD26"/>
    <mergeCell ref="CE25:CE28"/>
    <mergeCell ref="CF25:CF26"/>
    <mergeCell ref="CG25:CG26"/>
    <mergeCell ref="CB27:CC28"/>
    <mergeCell ref="CD27:CD28"/>
    <mergeCell ref="DD25:DG25"/>
    <mergeCell ref="DW25:DZ25"/>
    <mergeCell ref="AL26:AL27"/>
    <mergeCell ref="A27:A28"/>
    <mergeCell ref="B27:B28"/>
    <mergeCell ref="C27:C28"/>
    <mergeCell ref="D27:D28"/>
    <mergeCell ref="E27:E28"/>
    <mergeCell ref="CA25:CA26"/>
    <mergeCell ref="CB25:CC26"/>
    <mergeCell ref="CG27:CG28"/>
    <mergeCell ref="BS25:BS26"/>
    <mergeCell ref="BT25:BT26"/>
    <mergeCell ref="BU25:BU26"/>
    <mergeCell ref="BV25:BW26"/>
    <mergeCell ref="BX25:BX26"/>
    <mergeCell ref="BY25:BZ26"/>
    <mergeCell ref="BX27:BX28"/>
    <mergeCell ref="BY27:BZ28"/>
    <mergeCell ref="CA27:CA28"/>
    <mergeCell ref="AS25:AS26"/>
    <mergeCell ref="AU25:AU26"/>
    <mergeCell ref="AV25:AV26"/>
    <mergeCell ref="AY25:BB25"/>
    <mergeCell ref="BP25:BP28"/>
    <mergeCell ref="CF27:CF28"/>
    <mergeCell ref="AS27:AS28"/>
    <mergeCell ref="AU27:AU28"/>
    <mergeCell ref="AV27:AV28"/>
    <mergeCell ref="BQ27:BQ28"/>
    <mergeCell ref="Z25:Z26"/>
    <mergeCell ref="AB25:AB26"/>
    <mergeCell ref="AC25:AC26"/>
    <mergeCell ref="BQ25:BQ26"/>
    <mergeCell ref="BR25:BR26"/>
    <mergeCell ref="AG25:AG26"/>
    <mergeCell ref="AH25:AH26"/>
    <mergeCell ref="AI25:AI26"/>
    <mergeCell ref="AJ25:AJ26"/>
    <mergeCell ref="AK25:AK26"/>
    <mergeCell ref="G25:G26"/>
    <mergeCell ref="H25:H26"/>
    <mergeCell ref="I25:I26"/>
    <mergeCell ref="J25:J26"/>
    <mergeCell ref="AE25:AE26"/>
    <mergeCell ref="AF25:AF26"/>
    <mergeCell ref="M25:M26"/>
    <mergeCell ref="N25:N26"/>
    <mergeCell ref="P25:P26"/>
    <mergeCell ref="R25:R26"/>
    <mergeCell ref="A25:A26"/>
    <mergeCell ref="B25:B26"/>
    <mergeCell ref="C25:C26"/>
    <mergeCell ref="D25:D26"/>
    <mergeCell ref="E25:E26"/>
    <mergeCell ref="F25:F26"/>
    <mergeCell ref="AY24:BB24"/>
    <mergeCell ref="AU23:AU24"/>
    <mergeCell ref="AV23:AV24"/>
    <mergeCell ref="AY23:BB23"/>
    <mergeCell ref="BE23:BO23"/>
    <mergeCell ref="K25:K26"/>
    <mergeCell ref="L25:L26"/>
    <mergeCell ref="T25:T26"/>
    <mergeCell ref="V25:V26"/>
    <mergeCell ref="X25:X26"/>
    <mergeCell ref="AB23:AB24"/>
    <mergeCell ref="AC23:AC24"/>
    <mergeCell ref="BQ23:BQ24"/>
    <mergeCell ref="BR23:BR24"/>
    <mergeCell ref="AG23:AG24"/>
    <mergeCell ref="AH23:AH24"/>
    <mergeCell ref="AI23:AI24"/>
    <mergeCell ref="AJ23:AJ24"/>
    <mergeCell ref="AK23:AK24"/>
    <mergeCell ref="AS23:AS24"/>
    <mergeCell ref="G23:G24"/>
    <mergeCell ref="H23:H24"/>
    <mergeCell ref="I23:I24"/>
    <mergeCell ref="J23:J24"/>
    <mergeCell ref="AE23:AE24"/>
    <mergeCell ref="AF23:AF24"/>
    <mergeCell ref="M23:M24"/>
    <mergeCell ref="N23:N24"/>
    <mergeCell ref="P23:P24"/>
    <mergeCell ref="R23:R24"/>
    <mergeCell ref="A23:A24"/>
    <mergeCell ref="B23:B24"/>
    <mergeCell ref="C23:C24"/>
    <mergeCell ref="D23:D24"/>
    <mergeCell ref="E23:E24"/>
    <mergeCell ref="F23:F24"/>
    <mergeCell ref="CD21:CD22"/>
    <mergeCell ref="CE21:CE24"/>
    <mergeCell ref="CF21:CF22"/>
    <mergeCell ref="CG21:CG22"/>
    <mergeCell ref="K23:K24"/>
    <mergeCell ref="L23:L24"/>
    <mergeCell ref="T23:T24"/>
    <mergeCell ref="V23:V24"/>
    <mergeCell ref="X23:X24"/>
    <mergeCell ref="Z23:Z24"/>
    <mergeCell ref="CD23:CD24"/>
    <mergeCell ref="CF23:CF24"/>
    <mergeCell ref="CG23:CG24"/>
    <mergeCell ref="CK23:CN23"/>
    <mergeCell ref="CQ23:DA23"/>
    <mergeCell ref="DD23:DG23"/>
    <mergeCell ref="EC23:EM23"/>
    <mergeCell ref="CK24:CN24"/>
    <mergeCell ref="DD24:DG24"/>
    <mergeCell ref="DW24:DZ24"/>
    <mergeCell ref="CH21:CH24"/>
    <mergeCell ref="EP21:ES21"/>
    <mergeCell ref="DJ23:DT23"/>
    <mergeCell ref="DW23:DZ23"/>
    <mergeCell ref="CA21:CA22"/>
    <mergeCell ref="CB21:CC22"/>
    <mergeCell ref="AV21:AV22"/>
    <mergeCell ref="BP21:BP24"/>
    <mergeCell ref="BQ21:BQ22"/>
    <mergeCell ref="BR21:BR22"/>
    <mergeCell ref="BS21:BS22"/>
    <mergeCell ref="BT21:BT22"/>
    <mergeCell ref="BS23:BS24"/>
    <mergeCell ref="BT23:BT24"/>
    <mergeCell ref="AS21:AS22"/>
    <mergeCell ref="AU21:AU22"/>
    <mergeCell ref="BU23:BU24"/>
    <mergeCell ref="BV23:BW24"/>
    <mergeCell ref="BX23:BX24"/>
    <mergeCell ref="BY23:BZ24"/>
    <mergeCell ref="BU21:BU22"/>
    <mergeCell ref="BV21:BW22"/>
    <mergeCell ref="BX21:BX22"/>
    <mergeCell ref="BY21:BZ22"/>
    <mergeCell ref="Z21:Z22"/>
    <mergeCell ref="AB21:AB22"/>
    <mergeCell ref="AC21:AC22"/>
    <mergeCell ref="AE21:AE22"/>
    <mergeCell ref="CA23:CA24"/>
    <mergeCell ref="CB23:CC24"/>
    <mergeCell ref="AH21:AH22"/>
    <mergeCell ref="AI21:AI22"/>
    <mergeCell ref="AJ21:AJ22"/>
    <mergeCell ref="AK21:AK22"/>
    <mergeCell ref="J21:J22"/>
    <mergeCell ref="K21:K22"/>
    <mergeCell ref="AF21:AF22"/>
    <mergeCell ref="AG21:AG22"/>
    <mergeCell ref="N21:N22"/>
    <mergeCell ref="P21:P22"/>
    <mergeCell ref="R21:R22"/>
    <mergeCell ref="T21:T22"/>
    <mergeCell ref="V21:V22"/>
    <mergeCell ref="X21:X22"/>
    <mergeCell ref="EP19:ES19"/>
    <mergeCell ref="EV19:FF19"/>
    <mergeCell ref="EP20:ES20"/>
    <mergeCell ref="DZ19:DZ20"/>
    <mergeCell ref="EA19:EB20"/>
    <mergeCell ref="EC19:EC20"/>
    <mergeCell ref="ED19:EE20"/>
    <mergeCell ref="EF19:EF20"/>
    <mergeCell ref="DW19:DW20"/>
    <mergeCell ref="DX19:DX20"/>
    <mergeCell ref="A21:A22"/>
    <mergeCell ref="B21:B22"/>
    <mergeCell ref="C21:C22"/>
    <mergeCell ref="D21:D22"/>
    <mergeCell ref="L21:L22"/>
    <mergeCell ref="M21:M22"/>
    <mergeCell ref="H21:H22"/>
    <mergeCell ref="I21:I22"/>
    <mergeCell ref="CW19:CW20"/>
    <mergeCell ref="CL19:CL20"/>
    <mergeCell ref="E21:E22"/>
    <mergeCell ref="F21:F22"/>
    <mergeCell ref="G21:G22"/>
    <mergeCell ref="DY19:DY20"/>
    <mergeCell ref="DP19:DP20"/>
    <mergeCell ref="DR19:DR20"/>
    <mergeCell ref="DS19:DS20"/>
    <mergeCell ref="DV19:DV20"/>
    <mergeCell ref="V19:V20"/>
    <mergeCell ref="X19:X20"/>
    <mergeCell ref="DC19:DC20"/>
    <mergeCell ref="DD19:DD20"/>
    <mergeCell ref="AC19:AC20"/>
    <mergeCell ref="AE19:AE20"/>
    <mergeCell ref="AF19:AF20"/>
    <mergeCell ref="AG19:AG20"/>
    <mergeCell ref="AH19:AH20"/>
    <mergeCell ref="AI19:AI20"/>
    <mergeCell ref="Z19:Z20"/>
    <mergeCell ref="AB19:AB20"/>
    <mergeCell ref="J19:J20"/>
    <mergeCell ref="K19:K20"/>
    <mergeCell ref="L19:L20"/>
    <mergeCell ref="M19:M20"/>
    <mergeCell ref="N19:N20"/>
    <mergeCell ref="P19:P20"/>
    <mergeCell ref="R19:R20"/>
    <mergeCell ref="T19:T20"/>
    <mergeCell ref="EM17:EM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EL17:EL18"/>
    <mergeCell ref="EG19:EH20"/>
    <mergeCell ref="EI19:EI20"/>
    <mergeCell ref="EK19:EK20"/>
    <mergeCell ref="EL19:EL20"/>
    <mergeCell ref="EF17:EF18"/>
    <mergeCell ref="EG17:EH18"/>
    <mergeCell ref="EI17:EI18"/>
    <mergeCell ref="EJ17:EJ20"/>
    <mergeCell ref="DW17:DW18"/>
    <mergeCell ref="DX17:DX18"/>
    <mergeCell ref="DY17:DY18"/>
    <mergeCell ref="DZ17:DZ18"/>
    <mergeCell ref="EA17:EB18"/>
    <mergeCell ref="EK17:EK18"/>
    <mergeCell ref="DK17:DL18"/>
    <mergeCell ref="DM17:DM18"/>
    <mergeCell ref="DN17:DO18"/>
    <mergeCell ref="EC17:EC18"/>
    <mergeCell ref="ED17:EE18"/>
    <mergeCell ref="DR17:DR18"/>
    <mergeCell ref="DS17:DS18"/>
    <mergeCell ref="DT17:DT20"/>
    <mergeCell ref="DU17:DU20"/>
    <mergeCell ref="DV17:DV18"/>
    <mergeCell ref="DD17:DD18"/>
    <mergeCell ref="DE17:DE18"/>
    <mergeCell ref="DF17:DF18"/>
    <mergeCell ref="DP17:DP18"/>
    <mergeCell ref="DQ17:DQ20"/>
    <mergeCell ref="DJ19:DJ20"/>
    <mergeCell ref="DK19:DL20"/>
    <mergeCell ref="DM19:DM20"/>
    <mergeCell ref="DN19:DO20"/>
    <mergeCell ref="DJ17:DJ18"/>
    <mergeCell ref="CZ17:CZ18"/>
    <mergeCell ref="DA17:DA20"/>
    <mergeCell ref="DB17:DB20"/>
    <mergeCell ref="CY19:CY20"/>
    <mergeCell ref="CZ19:CZ20"/>
    <mergeCell ref="DC17:DC18"/>
    <mergeCell ref="CR17:CS18"/>
    <mergeCell ref="DE19:DE20"/>
    <mergeCell ref="DF19:DF20"/>
    <mergeCell ref="DG19:DG20"/>
    <mergeCell ref="DH19:DI20"/>
    <mergeCell ref="DG17:DG18"/>
    <mergeCell ref="DH17:DI18"/>
    <mergeCell ref="CW17:CW18"/>
    <mergeCell ref="CX17:CX20"/>
    <mergeCell ref="CY17:CY18"/>
    <mergeCell ref="CT17:CT18"/>
    <mergeCell ref="CU17:CV18"/>
    <mergeCell ref="CH17:CH20"/>
    <mergeCell ref="CI17:CI20"/>
    <mergeCell ref="CJ17:CJ18"/>
    <mergeCell ref="CK17:CK18"/>
    <mergeCell ref="CL17:CL18"/>
    <mergeCell ref="CM17:CM18"/>
    <mergeCell ref="CJ19:CJ20"/>
    <mergeCell ref="CK19:CK20"/>
    <mergeCell ref="CG17:CG18"/>
    <mergeCell ref="CA19:CA20"/>
    <mergeCell ref="CM19:CM20"/>
    <mergeCell ref="CN19:CN20"/>
    <mergeCell ref="CO19:CP20"/>
    <mergeCell ref="CQ19:CQ20"/>
    <mergeCell ref="CN17:CN18"/>
    <mergeCell ref="CO17:CP18"/>
    <mergeCell ref="CQ17:CQ18"/>
    <mergeCell ref="CF19:CF20"/>
    <mergeCell ref="CG19:CG20"/>
    <mergeCell ref="CR19:CS20"/>
    <mergeCell ref="CT19:CT20"/>
    <mergeCell ref="CU19:CV20"/>
    <mergeCell ref="CA17:CA18"/>
    <mergeCell ref="CB17:CC18"/>
    <mergeCell ref="CD17:CD18"/>
    <mergeCell ref="CE17:CE20"/>
    <mergeCell ref="CF17:CF18"/>
    <mergeCell ref="BS17:BS18"/>
    <mergeCell ref="BT17:BT18"/>
    <mergeCell ref="BU17:BU18"/>
    <mergeCell ref="BV17:BW18"/>
    <mergeCell ref="CB19:CC20"/>
    <mergeCell ref="CD19:CD20"/>
    <mergeCell ref="BX17:BX18"/>
    <mergeCell ref="BY17:BZ18"/>
    <mergeCell ref="BM17:BM18"/>
    <mergeCell ref="BN17:BN18"/>
    <mergeCell ref="BO17:BO20"/>
    <mergeCell ref="BP17:BP20"/>
    <mergeCell ref="BQ17:BQ18"/>
    <mergeCell ref="BR17:BR18"/>
    <mergeCell ref="BM19:BM20"/>
    <mergeCell ref="BN19:BN20"/>
    <mergeCell ref="BU19:BU20"/>
    <mergeCell ref="BV19:BW20"/>
    <mergeCell ref="BX19:BX20"/>
    <mergeCell ref="BY19:BZ20"/>
    <mergeCell ref="BQ19:BQ20"/>
    <mergeCell ref="BR19:BR20"/>
    <mergeCell ref="BS19:BS20"/>
    <mergeCell ref="BT19:BT20"/>
    <mergeCell ref="BC19:BD20"/>
    <mergeCell ref="BE19:BE20"/>
    <mergeCell ref="BE17:BE18"/>
    <mergeCell ref="BF17:BG18"/>
    <mergeCell ref="BH17:BH18"/>
    <mergeCell ref="BI17:BJ18"/>
    <mergeCell ref="AX17:AX18"/>
    <mergeCell ref="AY17:AY18"/>
    <mergeCell ref="AZ17:AZ18"/>
    <mergeCell ref="BA17:BA18"/>
    <mergeCell ref="BB17:BB18"/>
    <mergeCell ref="BC17:BD18"/>
    <mergeCell ref="BF19:BG20"/>
    <mergeCell ref="BH19:BH20"/>
    <mergeCell ref="BI19:BJ20"/>
    <mergeCell ref="BK19:BK20"/>
    <mergeCell ref="BK17:BK18"/>
    <mergeCell ref="BL17:BL20"/>
    <mergeCell ref="AK19:AK20"/>
    <mergeCell ref="AS19:AS20"/>
    <mergeCell ref="AX19:AX20"/>
    <mergeCell ref="AY19:AY20"/>
    <mergeCell ref="AZ19:AZ20"/>
    <mergeCell ref="BA19:BA20"/>
    <mergeCell ref="AH17:AH18"/>
    <mergeCell ref="AI17:AI18"/>
    <mergeCell ref="BB19:BB20"/>
    <mergeCell ref="AJ17:AJ18"/>
    <mergeCell ref="AK17:AK18"/>
    <mergeCell ref="AS17:AS18"/>
    <mergeCell ref="AU17:AU18"/>
    <mergeCell ref="AV17:AV18"/>
    <mergeCell ref="AW17:AW20"/>
    <mergeCell ref="AJ19:AJ20"/>
    <mergeCell ref="R17:R18"/>
    <mergeCell ref="T17:T18"/>
    <mergeCell ref="V17:V18"/>
    <mergeCell ref="X17:X18"/>
    <mergeCell ref="AU19:AU20"/>
    <mergeCell ref="AV19:AV20"/>
    <mergeCell ref="AC17:AC18"/>
    <mergeCell ref="AE17:AE18"/>
    <mergeCell ref="AF17:AF18"/>
    <mergeCell ref="AG17:AG18"/>
    <mergeCell ref="H17:H18"/>
    <mergeCell ref="I17:I18"/>
    <mergeCell ref="Z17:Z18"/>
    <mergeCell ref="AB17:AB18"/>
    <mergeCell ref="J17:J18"/>
    <mergeCell ref="K17:K18"/>
    <mergeCell ref="L17:L18"/>
    <mergeCell ref="M17:M18"/>
    <mergeCell ref="N17:N18"/>
    <mergeCell ref="P17:P18"/>
    <mergeCell ref="ET15:EU16"/>
    <mergeCell ref="EV15:EV16"/>
    <mergeCell ref="FE15:FE16"/>
    <mergeCell ref="A17:A18"/>
    <mergeCell ref="B17:B18"/>
    <mergeCell ref="C17:C18"/>
    <mergeCell ref="D17:D18"/>
    <mergeCell ref="E17:E18"/>
    <mergeCell ref="F17:F18"/>
    <mergeCell ref="G17:G18"/>
    <mergeCell ref="AI15:AI16"/>
    <mergeCell ref="AJ15:AJ16"/>
    <mergeCell ref="AK15:AK16"/>
    <mergeCell ref="AS15:AS16"/>
    <mergeCell ref="EW15:EX16"/>
    <mergeCell ref="EY15:EY16"/>
    <mergeCell ref="EI15:EI16"/>
    <mergeCell ref="EK15:EK16"/>
    <mergeCell ref="EJ13:EJ16"/>
    <mergeCell ref="EK13:EK14"/>
    <mergeCell ref="AU15:AU16"/>
    <mergeCell ref="AV15:AV16"/>
    <mergeCell ref="CD15:CD16"/>
    <mergeCell ref="CF15:CF16"/>
    <mergeCell ref="BS15:BS16"/>
    <mergeCell ref="BT15:BT16"/>
    <mergeCell ref="AZ15:AZ16"/>
    <mergeCell ref="BA15:BA16"/>
    <mergeCell ref="BB15:BB16"/>
    <mergeCell ref="BC15:BD16"/>
    <mergeCell ref="BU15:BU16"/>
    <mergeCell ref="BV15:BW16"/>
    <mergeCell ref="BX15:BX16"/>
    <mergeCell ref="BY15:BZ16"/>
    <mergeCell ref="CA15:CA16"/>
    <mergeCell ref="CB15:CC16"/>
    <mergeCell ref="X15:X16"/>
    <mergeCell ref="Z15:Z16"/>
    <mergeCell ref="AB15:AB16"/>
    <mergeCell ref="AC15:AC16"/>
    <mergeCell ref="AE15:AE16"/>
    <mergeCell ref="AF15:AF16"/>
    <mergeCell ref="I15:I16"/>
    <mergeCell ref="J15:J16"/>
    <mergeCell ref="K15:K16"/>
    <mergeCell ref="L15:L16"/>
    <mergeCell ref="AG15:AG16"/>
    <mergeCell ref="AH15:AH16"/>
    <mergeCell ref="P15:P16"/>
    <mergeCell ref="R15:R16"/>
    <mergeCell ref="T15:T16"/>
    <mergeCell ref="V15:V16"/>
    <mergeCell ref="M15:M16"/>
    <mergeCell ref="N15:N16"/>
    <mergeCell ref="FE13:FE14"/>
    <mergeCell ref="FF13:FF16"/>
    <mergeCell ref="EW13:EX14"/>
    <mergeCell ref="EY13:EY14"/>
    <mergeCell ref="EZ13:FA14"/>
    <mergeCell ref="FB13:FB14"/>
    <mergeCell ref="FC13:FC16"/>
    <mergeCell ref="FD13:FD14"/>
    <mergeCell ref="E15:E16"/>
    <mergeCell ref="F15:F16"/>
    <mergeCell ref="G15:G16"/>
    <mergeCell ref="H15:H16"/>
    <mergeCell ref="A15:A16"/>
    <mergeCell ref="B15:B16"/>
    <mergeCell ref="C15:C16"/>
    <mergeCell ref="D15:D16"/>
    <mergeCell ref="FB15:FB16"/>
    <mergeCell ref="FD15:FD16"/>
    <mergeCell ref="EP13:EP14"/>
    <mergeCell ref="EQ13:EQ14"/>
    <mergeCell ref="ER13:ER14"/>
    <mergeCell ref="ES13:ES14"/>
    <mergeCell ref="ET13:EU14"/>
    <mergeCell ref="EV13:EV14"/>
    <mergeCell ref="ER15:ER16"/>
    <mergeCell ref="ES15:ES16"/>
    <mergeCell ref="EF13:EF14"/>
    <mergeCell ref="EL15:EL16"/>
    <mergeCell ref="EO15:EO16"/>
    <mergeCell ref="EP15:EP16"/>
    <mergeCell ref="EQ15:EQ16"/>
    <mergeCell ref="EZ15:FA16"/>
    <mergeCell ref="EL13:EL14"/>
    <mergeCell ref="EM13:EM16"/>
    <mergeCell ref="EN13:EN16"/>
    <mergeCell ref="EO13:EO14"/>
    <mergeCell ref="EG13:EH14"/>
    <mergeCell ref="EI13:EI14"/>
    <mergeCell ref="DU13:DU16"/>
    <mergeCell ref="DV13:DV14"/>
    <mergeCell ref="DW13:DW14"/>
    <mergeCell ref="DX13:DX14"/>
    <mergeCell ref="DY13:DY14"/>
    <mergeCell ref="DZ13:DZ14"/>
    <mergeCell ref="DV15:DV16"/>
    <mergeCell ref="DW15:DW16"/>
    <mergeCell ref="EF15:EF16"/>
    <mergeCell ref="EG15:EH16"/>
    <mergeCell ref="DX15:DX16"/>
    <mergeCell ref="DY15:DY16"/>
    <mergeCell ref="DZ15:DZ16"/>
    <mergeCell ref="EA15:EB16"/>
    <mergeCell ref="DN13:DO14"/>
    <mergeCell ref="DP13:DP14"/>
    <mergeCell ref="DQ13:DQ16"/>
    <mergeCell ref="DR13:DR14"/>
    <mergeCell ref="EC15:EC16"/>
    <mergeCell ref="ED15:EE16"/>
    <mergeCell ref="EA13:EB14"/>
    <mergeCell ref="EC13:EC14"/>
    <mergeCell ref="ED13:EE14"/>
    <mergeCell ref="DF13:DF14"/>
    <mergeCell ref="DG13:DG14"/>
    <mergeCell ref="DH13:DI14"/>
    <mergeCell ref="DJ13:DJ14"/>
    <mergeCell ref="DS13:DS14"/>
    <mergeCell ref="DT13:DT16"/>
    <mergeCell ref="DN15:DO16"/>
    <mergeCell ref="DP15:DP16"/>
    <mergeCell ref="DR15:DR16"/>
    <mergeCell ref="DS15:DS16"/>
    <mergeCell ref="DK13:DL14"/>
    <mergeCell ref="DM13:DM14"/>
    <mergeCell ref="CZ13:CZ14"/>
    <mergeCell ref="DA13:DA16"/>
    <mergeCell ref="DB13:DB16"/>
    <mergeCell ref="DC13:DC14"/>
    <mergeCell ref="DD13:DD14"/>
    <mergeCell ref="DE13:DE14"/>
    <mergeCell ref="CZ15:CZ16"/>
    <mergeCell ref="DC15:DC16"/>
    <mergeCell ref="DH15:DI16"/>
    <mergeCell ref="DJ15:DJ16"/>
    <mergeCell ref="DK15:DL16"/>
    <mergeCell ref="DM15:DM16"/>
    <mergeCell ref="DD15:DD16"/>
    <mergeCell ref="DE15:DE16"/>
    <mergeCell ref="DF15:DF16"/>
    <mergeCell ref="DG15:DG16"/>
    <mergeCell ref="CX13:CX16"/>
    <mergeCell ref="CY13:CY14"/>
    <mergeCell ref="CU15:CV16"/>
    <mergeCell ref="CW15:CW16"/>
    <mergeCell ref="CY15:CY16"/>
    <mergeCell ref="CR13:CS14"/>
    <mergeCell ref="CT13:CT14"/>
    <mergeCell ref="CU13:CV14"/>
    <mergeCell ref="CW13:CW14"/>
    <mergeCell ref="CR15:CS16"/>
    <mergeCell ref="CT15:CT16"/>
    <mergeCell ref="CK13:CK14"/>
    <mergeCell ref="CL13:CL14"/>
    <mergeCell ref="CM13:CM14"/>
    <mergeCell ref="CN13:CN14"/>
    <mergeCell ref="CO13:CP14"/>
    <mergeCell ref="CQ13:CQ14"/>
    <mergeCell ref="CK15:CK16"/>
    <mergeCell ref="CL15:CL16"/>
    <mergeCell ref="CO15:CP16"/>
    <mergeCell ref="CQ15:CQ16"/>
    <mergeCell ref="CH13:CH16"/>
    <mergeCell ref="CI13:CI16"/>
    <mergeCell ref="CJ13:CJ14"/>
    <mergeCell ref="CJ15:CJ16"/>
    <mergeCell ref="BV13:BW14"/>
    <mergeCell ref="BX13:BX14"/>
    <mergeCell ref="BY13:BZ14"/>
    <mergeCell ref="CA13:CA14"/>
    <mergeCell ref="CM15:CM16"/>
    <mergeCell ref="CN15:CN16"/>
    <mergeCell ref="CG15:CG16"/>
    <mergeCell ref="CE13:CE16"/>
    <mergeCell ref="CF13:CF14"/>
    <mergeCell ref="CG13:CG14"/>
    <mergeCell ref="CB13:CC14"/>
    <mergeCell ref="CD13:CD14"/>
    <mergeCell ref="BP13:BP16"/>
    <mergeCell ref="BQ13:BQ14"/>
    <mergeCell ref="BR13:BR14"/>
    <mergeCell ref="BS13:BS14"/>
    <mergeCell ref="BT13:BT14"/>
    <mergeCell ref="BU13:BU14"/>
    <mergeCell ref="BQ15:BQ16"/>
    <mergeCell ref="BR15:BR16"/>
    <mergeCell ref="BN13:BN14"/>
    <mergeCell ref="BO13:BO16"/>
    <mergeCell ref="BI15:BJ16"/>
    <mergeCell ref="BK15:BK16"/>
    <mergeCell ref="BM15:BM16"/>
    <mergeCell ref="BN15:BN16"/>
    <mergeCell ref="BI13:BJ14"/>
    <mergeCell ref="BK13:BK14"/>
    <mergeCell ref="BL13:BL16"/>
    <mergeCell ref="BM13:BM14"/>
    <mergeCell ref="AX15:AX16"/>
    <mergeCell ref="AY15:AY16"/>
    <mergeCell ref="BA13:BA14"/>
    <mergeCell ref="BB13:BB14"/>
    <mergeCell ref="BC13:BD14"/>
    <mergeCell ref="BE13:BE14"/>
    <mergeCell ref="AK13:AK14"/>
    <mergeCell ref="AS13:AS14"/>
    <mergeCell ref="BF13:BG14"/>
    <mergeCell ref="BH13:BH14"/>
    <mergeCell ref="AU13:AU14"/>
    <mergeCell ref="AV13:AV14"/>
    <mergeCell ref="AW13:AW16"/>
    <mergeCell ref="AX13:AX14"/>
    <mergeCell ref="AY13:AY14"/>
    <mergeCell ref="AZ13:AZ14"/>
    <mergeCell ref="Z13:Z14"/>
    <mergeCell ref="AB13:AB14"/>
    <mergeCell ref="AC13:AC14"/>
    <mergeCell ref="BE15:BE16"/>
    <mergeCell ref="BF15:BG16"/>
    <mergeCell ref="BH15:BH16"/>
    <mergeCell ref="AG13:AG14"/>
    <mergeCell ref="AH13:AH14"/>
    <mergeCell ref="AI13:AI14"/>
    <mergeCell ref="AJ13:AJ14"/>
    <mergeCell ref="G13:G14"/>
    <mergeCell ref="H13:H14"/>
    <mergeCell ref="I13:I14"/>
    <mergeCell ref="J13:J14"/>
    <mergeCell ref="AE13:AE14"/>
    <mergeCell ref="AF13:AF14"/>
    <mergeCell ref="M13:M14"/>
    <mergeCell ref="N13:N14"/>
    <mergeCell ref="P13:P14"/>
    <mergeCell ref="R13:R14"/>
    <mergeCell ref="A13:A14"/>
    <mergeCell ref="B13:B14"/>
    <mergeCell ref="C13:C14"/>
    <mergeCell ref="D13:D14"/>
    <mergeCell ref="E13:E14"/>
    <mergeCell ref="F13:F14"/>
    <mergeCell ref="DQ10:DQ12"/>
    <mergeCell ref="ET10:FB11"/>
    <mergeCell ref="FC10:FC12"/>
    <mergeCell ref="FD10:FD12"/>
    <mergeCell ref="DY10:DY12"/>
    <mergeCell ref="K13:K14"/>
    <mergeCell ref="L13:L14"/>
    <mergeCell ref="T13:T14"/>
    <mergeCell ref="V13:V14"/>
    <mergeCell ref="X13:X14"/>
    <mergeCell ref="DS10:DS12"/>
    <mergeCell ref="CZ10:CZ12"/>
    <mergeCell ref="DA10:DA12"/>
    <mergeCell ref="DB10:DB12"/>
    <mergeCell ref="DC10:DC12"/>
    <mergeCell ref="DD10:DD12"/>
    <mergeCell ref="DE10:DE12"/>
    <mergeCell ref="DF10:DF12"/>
    <mergeCell ref="DG10:DG12"/>
    <mergeCell ref="DH10:DP11"/>
    <mergeCell ref="FE10:FE12"/>
    <mergeCell ref="FF10:FF12"/>
    <mergeCell ref="EQ10:EQ12"/>
    <mergeCell ref="ER10:ER12"/>
    <mergeCell ref="ES10:ES12"/>
    <mergeCell ref="DT10:DT12"/>
    <mergeCell ref="DU10:DU12"/>
    <mergeCell ref="DV10:DV12"/>
    <mergeCell ref="N12:O12"/>
    <mergeCell ref="P12:Q12"/>
    <mergeCell ref="R12:S12"/>
    <mergeCell ref="T12:U12"/>
    <mergeCell ref="CL10:CL12"/>
    <mergeCell ref="CM10:CM12"/>
    <mergeCell ref="V12:W12"/>
    <mergeCell ref="EN10:EN12"/>
    <mergeCell ref="EO10:EO12"/>
    <mergeCell ref="EP10:EP12"/>
    <mergeCell ref="DZ10:DZ12"/>
    <mergeCell ref="EA10:EI11"/>
    <mergeCell ref="EJ10:EJ12"/>
    <mergeCell ref="EK10:EK12"/>
    <mergeCell ref="EL10:EL12"/>
    <mergeCell ref="EM10:EM12"/>
    <mergeCell ref="CG10:CG12"/>
    <mergeCell ref="CH10:CH12"/>
    <mergeCell ref="CI10:CI12"/>
    <mergeCell ref="DW10:DW12"/>
    <mergeCell ref="DX10:DX12"/>
    <mergeCell ref="CN10:CN12"/>
    <mergeCell ref="CO10:CW11"/>
    <mergeCell ref="CX10:CX12"/>
    <mergeCell ref="CY10:CY12"/>
    <mergeCell ref="DR10:DR12"/>
    <mergeCell ref="BO10:BO12"/>
    <mergeCell ref="CJ10:CJ12"/>
    <mergeCell ref="CK10:CK12"/>
    <mergeCell ref="BR10:BR12"/>
    <mergeCell ref="BS10:BS12"/>
    <mergeCell ref="BT10:BT12"/>
    <mergeCell ref="BU10:BU12"/>
    <mergeCell ref="BV10:CD11"/>
    <mergeCell ref="CE10:CE12"/>
    <mergeCell ref="CF10:CF12"/>
    <mergeCell ref="AP10:AP12"/>
    <mergeCell ref="AQ10:AQ12"/>
    <mergeCell ref="AR10:AR12"/>
    <mergeCell ref="AS10:AU12"/>
    <mergeCell ref="BP10:BP12"/>
    <mergeCell ref="BQ10:BQ12"/>
    <mergeCell ref="AZ10:AZ12"/>
    <mergeCell ref="BA10:BA12"/>
    <mergeCell ref="BB10:BB12"/>
    <mergeCell ref="BC10:BK11"/>
    <mergeCell ref="AV10:AV12"/>
    <mergeCell ref="AW10:AW12"/>
    <mergeCell ref="A9:D9"/>
    <mergeCell ref="E9:H9"/>
    <mergeCell ref="A10:A12"/>
    <mergeCell ref="B10:B12"/>
    <mergeCell ref="C10:C12"/>
    <mergeCell ref="D10:D12"/>
    <mergeCell ref="E10:E12"/>
    <mergeCell ref="F10:F12"/>
    <mergeCell ref="G10:G12"/>
    <mergeCell ref="H10:H12"/>
    <mergeCell ref="CN8:CS8"/>
    <mergeCell ref="CY8:CZ8"/>
    <mergeCell ref="I10:I12"/>
    <mergeCell ref="J10:J12"/>
    <mergeCell ref="K10:K12"/>
    <mergeCell ref="L10:L12"/>
    <mergeCell ref="M10:M12"/>
    <mergeCell ref="N10:AA11"/>
    <mergeCell ref="AJ10:AJ12"/>
    <mergeCell ref="AK10:AK12"/>
    <mergeCell ref="AB10:AB12"/>
    <mergeCell ref="AC10:AE12"/>
    <mergeCell ref="AF10:AF12"/>
    <mergeCell ref="AG10:AG12"/>
    <mergeCell ref="AH10:AH12"/>
    <mergeCell ref="AI10:AI12"/>
    <mergeCell ref="A8:D8"/>
    <mergeCell ref="E8:H8"/>
    <mergeCell ref="AA8:AF8"/>
    <mergeCell ref="AQ8:AV8"/>
    <mergeCell ref="AL10:AL12"/>
    <mergeCell ref="AM10:AM12"/>
    <mergeCell ref="AN10:AN12"/>
    <mergeCell ref="AO10:AO12"/>
    <mergeCell ref="X12:Y12"/>
    <mergeCell ref="Z12:AA12"/>
    <mergeCell ref="BP6:CH6"/>
    <mergeCell ref="CI6:DA6"/>
    <mergeCell ref="DB6:DT6"/>
    <mergeCell ref="DU6:EM6"/>
    <mergeCell ref="EN6:FF6"/>
    <mergeCell ref="AX10:AX12"/>
    <mergeCell ref="AY10:AY12"/>
    <mergeCell ref="BL10:BL12"/>
    <mergeCell ref="BM10:BM12"/>
    <mergeCell ref="BN10:BN12"/>
    <mergeCell ref="ES8:EX8"/>
    <mergeCell ref="FD8:FE8"/>
    <mergeCell ref="BB8:BG8"/>
    <mergeCell ref="BM8:BN8"/>
    <mergeCell ref="BU8:BZ8"/>
    <mergeCell ref="CF8:CG8"/>
    <mergeCell ref="DG8:DL8"/>
    <mergeCell ref="DR8:DS8"/>
    <mergeCell ref="DZ8:EE8"/>
    <mergeCell ref="EK8:EL8"/>
    <mergeCell ref="A7:D7"/>
    <mergeCell ref="E7:H7"/>
    <mergeCell ref="A5:H6"/>
    <mergeCell ref="I5:AF5"/>
    <mergeCell ref="AG5:AV5"/>
    <mergeCell ref="AW5:BO5"/>
    <mergeCell ref="I6:AF6"/>
    <mergeCell ref="AG6:AV6"/>
    <mergeCell ref="AW6:BO6"/>
    <mergeCell ref="DU1:EM1"/>
    <mergeCell ref="EN1:FF1"/>
    <mergeCell ref="D2:G2"/>
    <mergeCell ref="BP5:CH5"/>
    <mergeCell ref="CI5:DA5"/>
    <mergeCell ref="DB5:DT5"/>
    <mergeCell ref="DU5:EM5"/>
    <mergeCell ref="EN5:FF5"/>
    <mergeCell ref="CI1:DA1"/>
    <mergeCell ref="A4:H4"/>
    <mergeCell ref="I4:AF4"/>
    <mergeCell ref="AG4:AV4"/>
    <mergeCell ref="AW4:BO4"/>
    <mergeCell ref="DB1:DT1"/>
    <mergeCell ref="DB4:DT4"/>
    <mergeCell ref="DU4:EM4"/>
    <mergeCell ref="EN4:FF4"/>
    <mergeCell ref="BP4:CH4"/>
    <mergeCell ref="CI4:DA4"/>
    <mergeCell ref="A1:H1"/>
    <mergeCell ref="I1:AF1"/>
    <mergeCell ref="AG1:AV1"/>
    <mergeCell ref="AW1:BO1"/>
    <mergeCell ref="BP1:CH1"/>
  </mergeCells>
  <phoneticPr fontId="27" type="noConversion"/>
  <pageMargins left="0.39370078740157483" right="0.19685039370078741" top="0.19685039370078741" bottom="0.19685039370078741" header="0.31496062992125984" footer="0.19685039370078741"/>
  <pageSetup paperSize="9" scale="72" orientation="portrait" verticalDpi="4294967293" r:id="rId1"/>
  <headerFooter alignWithMargins="0"/>
  <colBreaks count="8" manualBreakCount="8">
    <brk id="8" max="80" man="1"/>
    <brk id="32" max="1048575" man="1"/>
    <brk id="48" max="80" man="1"/>
    <brk id="67" max="80" man="1"/>
    <brk id="86" max="80" man="1"/>
    <brk id="105" max="80" man="1"/>
    <brk id="124" max="80" man="1"/>
    <brk id="143" max="80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F123"/>
  <sheetViews>
    <sheetView view="pageBreakPreview" topLeftCell="G3" zoomScale="75" zoomScaleNormal="75" zoomScaleSheetLayoutView="75" workbookViewId="0">
      <selection activeCell="I1" sqref="I1:AF40"/>
    </sheetView>
  </sheetViews>
  <sheetFormatPr defaultRowHeight="12.75"/>
  <cols>
    <col min="1" max="1" width="4.28515625" style="1" customWidth="1"/>
    <col min="2" max="2" width="5.7109375" style="1" customWidth="1"/>
    <col min="3" max="3" width="4.28515625" style="1" customWidth="1"/>
    <col min="4" max="4" width="42.7109375" style="1" customWidth="1"/>
    <col min="5" max="6" width="10.7109375" style="1" customWidth="1"/>
    <col min="7" max="7" width="25.7109375" style="1" customWidth="1"/>
    <col min="8" max="8" width="21.5703125" style="1" customWidth="1"/>
    <col min="9" max="9" width="3.5703125" style="3" customWidth="1"/>
    <col min="10" max="10" width="30.28515625" style="3" customWidth="1"/>
    <col min="11" max="12" width="5.7109375" style="3" customWidth="1"/>
    <col min="13" max="13" width="19.85546875" style="3" customWidth="1"/>
    <col min="14" max="27" width="3.28515625" style="3" customWidth="1"/>
    <col min="28" max="28" width="5.7109375" style="3" customWidth="1"/>
    <col min="29" max="29" width="1.42578125" style="3" customWidth="1"/>
    <col min="30" max="30" width="2.85546875" style="3" customWidth="1"/>
    <col min="31" max="31" width="1.42578125" style="3" customWidth="1"/>
    <col min="32" max="32" width="6.42578125" style="3" customWidth="1"/>
    <col min="33" max="33" width="3.5703125" style="1" customWidth="1"/>
    <col min="34" max="34" width="30.28515625" style="1" customWidth="1"/>
    <col min="35" max="36" width="5.42578125" style="1" customWidth="1"/>
    <col min="37" max="37" width="18.42578125" style="1" customWidth="1"/>
    <col min="38" max="38" width="4.5703125" style="1" customWidth="1"/>
    <col min="39" max="39" width="12.85546875" style="1" customWidth="1"/>
    <col min="40" max="40" width="15.85546875" style="1" customWidth="1"/>
    <col min="41" max="41" width="12.7109375" style="1" customWidth="1"/>
    <col min="42" max="42" width="11.85546875" style="1" customWidth="1"/>
    <col min="43" max="44" width="1.28515625" style="1" customWidth="1"/>
    <col min="45" max="45" width="1.42578125" style="1" customWidth="1"/>
    <col min="46" max="46" width="2.85546875" style="1" customWidth="1"/>
    <col min="47" max="47" width="1.42578125" style="1" customWidth="1"/>
    <col min="48" max="48" width="5.7109375" style="1" customWidth="1"/>
    <col min="49" max="50" width="3.85546875" style="1" customWidth="1"/>
    <col min="51" max="51" width="26.42578125" style="1" customWidth="1"/>
    <col min="52" max="53" width="5.5703125" style="27" customWidth="1"/>
    <col min="54" max="54" width="16.42578125" style="1" customWidth="1"/>
    <col min="55" max="56" width="5.7109375" style="1" customWidth="1"/>
    <col min="57" max="57" width="2.140625" style="1" customWidth="1"/>
    <col min="58" max="59" width="5.7109375" style="1" customWidth="1"/>
    <col min="60" max="60" width="2.140625" style="1" customWidth="1"/>
    <col min="61" max="62" width="5.7109375" style="1" customWidth="1"/>
    <col min="63" max="63" width="2.140625" style="1" customWidth="1"/>
    <col min="64" max="64" width="5.7109375" style="1" customWidth="1"/>
    <col min="65" max="66" width="4.5703125" style="1" customWidth="1"/>
    <col min="67" max="67" width="12.140625" style="1" customWidth="1"/>
    <col min="68" max="69" width="3.85546875" style="1" customWidth="1"/>
    <col min="70" max="70" width="26.42578125" style="1" customWidth="1"/>
    <col min="71" max="72" width="5.5703125" style="1" customWidth="1"/>
    <col min="73" max="73" width="16.42578125" style="1" customWidth="1"/>
    <col min="74" max="75" width="5.7109375" style="1" customWidth="1"/>
    <col min="76" max="76" width="2.140625" style="1" customWidth="1"/>
    <col min="77" max="78" width="5.7109375" style="1" customWidth="1"/>
    <col min="79" max="79" width="2.140625" style="1" customWidth="1"/>
    <col min="80" max="81" width="5.7109375" style="1" customWidth="1"/>
    <col min="82" max="82" width="2.140625" style="1" customWidth="1"/>
    <col min="83" max="83" width="5.7109375" style="1" customWidth="1"/>
    <col min="84" max="85" width="4.5703125" style="1" customWidth="1"/>
    <col min="86" max="86" width="12.140625" style="1" customWidth="1"/>
    <col min="87" max="88" width="3.85546875" style="1" customWidth="1"/>
    <col min="89" max="89" width="26.42578125" style="1" customWidth="1"/>
    <col min="90" max="91" width="5.5703125" style="1" customWidth="1"/>
    <col min="92" max="92" width="16.42578125" style="1" customWidth="1"/>
    <col min="93" max="94" width="5.7109375" style="1" customWidth="1"/>
    <col min="95" max="95" width="2.140625" style="1" customWidth="1"/>
    <col min="96" max="97" width="5.7109375" style="1" customWidth="1"/>
    <col min="98" max="98" width="2.140625" style="1" customWidth="1"/>
    <col min="99" max="100" width="5.7109375" style="1" customWidth="1"/>
    <col min="101" max="101" width="2.140625" style="1" customWidth="1"/>
    <col min="102" max="102" width="5.7109375" style="1" customWidth="1"/>
    <col min="103" max="104" width="4.5703125" style="1" customWidth="1"/>
    <col min="105" max="105" width="12.140625" style="1" customWidth="1"/>
    <col min="106" max="107" width="3.85546875" style="1" customWidth="1"/>
    <col min="108" max="108" width="26.42578125" style="1" customWidth="1"/>
    <col min="109" max="110" width="5.5703125" style="1" customWidth="1"/>
    <col min="111" max="111" width="16.42578125" style="1" customWidth="1"/>
    <col min="112" max="113" width="5.7109375" style="1" customWidth="1"/>
    <col min="114" max="114" width="2.140625" style="1" customWidth="1"/>
    <col min="115" max="116" width="5.7109375" style="1" customWidth="1"/>
    <col min="117" max="117" width="2.140625" style="1" customWidth="1"/>
    <col min="118" max="119" width="5.7109375" style="1" customWidth="1"/>
    <col min="120" max="120" width="2.140625" style="1" customWidth="1"/>
    <col min="121" max="121" width="5.7109375" style="1" customWidth="1"/>
    <col min="122" max="123" width="4.5703125" style="1" customWidth="1"/>
    <col min="124" max="124" width="12.140625" style="1" customWidth="1"/>
    <col min="125" max="126" width="3.85546875" style="1" customWidth="1"/>
    <col min="127" max="127" width="26.42578125" style="1" customWidth="1"/>
    <col min="128" max="129" width="5.5703125" style="1" customWidth="1"/>
    <col min="130" max="130" width="16.42578125" style="1" customWidth="1"/>
    <col min="131" max="132" width="5.7109375" style="1" customWidth="1"/>
    <col min="133" max="133" width="2.140625" style="1" customWidth="1"/>
    <col min="134" max="135" width="5.7109375" style="1" customWidth="1"/>
    <col min="136" max="136" width="2.140625" style="1" customWidth="1"/>
    <col min="137" max="138" width="5.7109375" style="1" customWidth="1"/>
    <col min="139" max="139" width="2.140625" style="1" customWidth="1"/>
    <col min="140" max="140" width="5.7109375" style="1" customWidth="1"/>
    <col min="141" max="142" width="4.5703125" style="1" customWidth="1"/>
    <col min="143" max="143" width="12.140625" style="1" customWidth="1"/>
    <col min="144" max="145" width="3.85546875" style="1" customWidth="1"/>
    <col min="146" max="146" width="26.42578125" style="1" customWidth="1"/>
    <col min="147" max="148" width="5.5703125" style="1" customWidth="1"/>
    <col min="149" max="149" width="16.42578125" style="1" customWidth="1"/>
    <col min="150" max="151" width="5.7109375" style="1" customWidth="1"/>
    <col min="152" max="152" width="2.140625" style="1" customWidth="1"/>
    <col min="153" max="154" width="5.7109375" style="1" customWidth="1"/>
    <col min="155" max="155" width="2.140625" style="1" customWidth="1"/>
    <col min="156" max="157" width="5.7109375" style="1" customWidth="1"/>
    <col min="158" max="158" width="2.140625" style="1" customWidth="1"/>
    <col min="159" max="159" width="5.7109375" style="1" customWidth="1"/>
    <col min="160" max="161" width="4.5703125" style="1" customWidth="1"/>
    <col min="162" max="162" width="12.140625" style="1" customWidth="1"/>
    <col min="163" max="16384" width="9.140625" style="1"/>
  </cols>
  <sheetData>
    <row r="1" spans="1:162" ht="15">
      <c r="A1" s="112" t="s">
        <v>0</v>
      </c>
      <c r="B1" s="112"/>
      <c r="C1" s="112"/>
      <c r="D1" s="112"/>
      <c r="E1" s="112"/>
      <c r="F1" s="112"/>
      <c r="G1" s="112"/>
      <c r="H1" s="112"/>
      <c r="I1" s="111" t="s">
        <v>1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323" t="s">
        <v>1</v>
      </c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110" t="s">
        <v>1</v>
      </c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 t="s">
        <v>1</v>
      </c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 t="s">
        <v>1</v>
      </c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 t="s">
        <v>1</v>
      </c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 t="s">
        <v>1</v>
      </c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 t="s">
        <v>1</v>
      </c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</row>
    <row r="2" spans="1:162" ht="15">
      <c r="A2" s="2"/>
      <c r="B2" s="2"/>
      <c r="C2" s="2"/>
      <c r="D2" s="112" t="s">
        <v>2</v>
      </c>
      <c r="E2" s="112"/>
      <c r="F2" s="112"/>
      <c r="G2" s="112"/>
      <c r="H2" s="2"/>
      <c r="K2" s="3" t="str">
        <f>D2</f>
        <v>ФЕДЕРАЦИЯ ВОЛЬНОЙ БОРЬБЫ ЛИПЕЦКОЙ ОБЛАСТИ</v>
      </c>
      <c r="AK2" s="1" t="str">
        <f>D2</f>
        <v>ФЕДЕРАЦИЯ ВОЛЬНОЙ БОРЬБЫ ЛИПЕЦКОЙ ОБЛАСТИ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</row>
    <row r="3" spans="1:162" ht="18">
      <c r="A3" s="4"/>
      <c r="B3" s="4"/>
      <c r="C3" s="4"/>
      <c r="D3" s="4"/>
      <c r="E3" s="4"/>
      <c r="F3" s="4"/>
      <c r="G3" s="4"/>
      <c r="H3" s="4"/>
      <c r="AG3" s="5"/>
      <c r="AH3" s="5"/>
      <c r="AI3" s="5"/>
      <c r="AJ3" s="5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3"/>
      <c r="BI3" s="3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3"/>
      <c r="CB3" s="3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3"/>
      <c r="CU3" s="3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3"/>
      <c r="DN3" s="3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3"/>
      <c r="EG3" s="3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3"/>
      <c r="EZ3" s="3"/>
      <c r="FA3" s="7"/>
      <c r="FB3" s="7"/>
      <c r="FC3" s="7"/>
      <c r="FD3" s="7"/>
      <c r="FE3" s="7"/>
      <c r="FF3" s="7"/>
    </row>
    <row r="4" spans="1:162" ht="23.25">
      <c r="A4" s="116" t="s">
        <v>3</v>
      </c>
      <c r="B4" s="116"/>
      <c r="C4" s="116"/>
      <c r="D4" s="116"/>
      <c r="E4" s="116"/>
      <c r="F4" s="116"/>
      <c r="G4" s="116"/>
      <c r="H4" s="116"/>
      <c r="I4" s="322" t="s">
        <v>4</v>
      </c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 t="s">
        <v>4</v>
      </c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 t="s">
        <v>5</v>
      </c>
      <c r="AX4" s="322"/>
      <c r="AY4" s="322"/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322"/>
      <c r="BL4" s="322"/>
      <c r="BM4" s="322"/>
      <c r="BN4" s="322"/>
      <c r="BO4" s="322"/>
      <c r="BP4" s="322" t="s">
        <v>5</v>
      </c>
      <c r="BQ4" s="322"/>
      <c r="BR4" s="322"/>
      <c r="BS4" s="322"/>
      <c r="BT4" s="322"/>
      <c r="BU4" s="322"/>
      <c r="BV4" s="322"/>
      <c r="BW4" s="322"/>
      <c r="BX4" s="322"/>
      <c r="BY4" s="322"/>
      <c r="BZ4" s="322"/>
      <c r="CA4" s="322"/>
      <c r="CB4" s="322"/>
      <c r="CC4" s="322"/>
      <c r="CD4" s="322"/>
      <c r="CE4" s="322"/>
      <c r="CF4" s="322"/>
      <c r="CG4" s="322"/>
      <c r="CH4" s="322"/>
      <c r="CI4" s="322" t="s">
        <v>5</v>
      </c>
      <c r="CJ4" s="322"/>
      <c r="CK4" s="322"/>
      <c r="CL4" s="322"/>
      <c r="CM4" s="322"/>
      <c r="CN4" s="322"/>
      <c r="CO4" s="322"/>
      <c r="CP4" s="322"/>
      <c r="CQ4" s="322"/>
      <c r="CR4" s="322"/>
      <c r="CS4" s="322"/>
      <c r="CT4" s="322"/>
      <c r="CU4" s="322"/>
      <c r="CV4" s="322"/>
      <c r="CW4" s="322"/>
      <c r="CX4" s="322"/>
      <c r="CY4" s="322"/>
      <c r="CZ4" s="322"/>
      <c r="DA4" s="322"/>
      <c r="DB4" s="322" t="s">
        <v>5</v>
      </c>
      <c r="DC4" s="322"/>
      <c r="DD4" s="322"/>
      <c r="DE4" s="322"/>
      <c r="DF4" s="322"/>
      <c r="DG4" s="322"/>
      <c r="DH4" s="322"/>
      <c r="DI4" s="322"/>
      <c r="DJ4" s="322"/>
      <c r="DK4" s="322"/>
      <c r="DL4" s="322"/>
      <c r="DM4" s="322"/>
      <c r="DN4" s="322"/>
      <c r="DO4" s="322"/>
      <c r="DP4" s="322"/>
      <c r="DQ4" s="322"/>
      <c r="DR4" s="322"/>
      <c r="DS4" s="322"/>
      <c r="DT4" s="322"/>
      <c r="DU4" s="322" t="s">
        <v>5</v>
      </c>
      <c r="DV4" s="322"/>
      <c r="DW4" s="322"/>
      <c r="DX4" s="322"/>
      <c r="DY4" s="322"/>
      <c r="DZ4" s="322"/>
      <c r="EA4" s="322"/>
      <c r="EB4" s="322"/>
      <c r="EC4" s="322"/>
      <c r="ED4" s="322"/>
      <c r="EE4" s="322"/>
      <c r="EF4" s="322"/>
      <c r="EG4" s="322"/>
      <c r="EH4" s="322"/>
      <c r="EI4" s="322"/>
      <c r="EJ4" s="322"/>
      <c r="EK4" s="322"/>
      <c r="EL4" s="322"/>
      <c r="EM4" s="322"/>
      <c r="EN4" s="322" t="s">
        <v>5</v>
      </c>
      <c r="EO4" s="322"/>
      <c r="EP4" s="322"/>
      <c r="EQ4" s="322"/>
      <c r="ER4" s="322"/>
      <c r="ES4" s="322"/>
      <c r="ET4" s="322"/>
      <c r="EU4" s="322"/>
      <c r="EV4" s="322"/>
      <c r="EW4" s="322"/>
      <c r="EX4" s="322"/>
      <c r="EY4" s="322"/>
      <c r="EZ4" s="322"/>
      <c r="FA4" s="322"/>
      <c r="FB4" s="322"/>
      <c r="FC4" s="322"/>
      <c r="FD4" s="322"/>
      <c r="FE4" s="322"/>
      <c r="FF4" s="322"/>
    </row>
    <row r="5" spans="1:162" ht="18" customHeight="1">
      <c r="A5" s="118" t="s">
        <v>60</v>
      </c>
      <c r="B5" s="118"/>
      <c r="C5" s="118"/>
      <c r="D5" s="118"/>
      <c r="E5" s="118"/>
      <c r="F5" s="118"/>
      <c r="G5" s="118"/>
      <c r="H5" s="118"/>
      <c r="I5" s="119" t="str">
        <f>A5</f>
        <v>Первенство Липецкой области по вольной борьбе среди юношей и девушек 1995-2000гг.р.</v>
      </c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 t="str">
        <f>$I$5</f>
        <v>Первенство Липецкой области по вольной борьбе среди юношей и девушек 1995-2000гг.р.</v>
      </c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324"/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4"/>
      <c r="BI5" s="324"/>
      <c r="BJ5" s="324"/>
      <c r="BK5" s="324"/>
      <c r="BL5" s="324"/>
      <c r="BM5" s="324"/>
      <c r="BN5" s="324"/>
      <c r="BO5" s="324"/>
      <c r="BP5" s="324"/>
      <c r="BQ5" s="324"/>
      <c r="BR5" s="324"/>
      <c r="BS5" s="324"/>
      <c r="BT5" s="324"/>
      <c r="BU5" s="324"/>
      <c r="BV5" s="324"/>
      <c r="BW5" s="324"/>
      <c r="BX5" s="324"/>
      <c r="BY5" s="324"/>
      <c r="BZ5" s="324"/>
      <c r="CA5" s="324"/>
      <c r="CB5" s="324"/>
      <c r="CC5" s="324"/>
      <c r="CD5" s="324"/>
      <c r="CE5" s="324"/>
      <c r="CF5" s="324"/>
      <c r="CG5" s="324"/>
      <c r="CH5" s="324"/>
      <c r="CI5" s="324"/>
      <c r="CJ5" s="324"/>
      <c r="CK5" s="324"/>
      <c r="CL5" s="324"/>
      <c r="CM5" s="324"/>
      <c r="CN5" s="324"/>
      <c r="CO5" s="324"/>
      <c r="CP5" s="324"/>
      <c r="CQ5" s="324"/>
      <c r="CR5" s="324"/>
      <c r="CS5" s="324"/>
      <c r="CT5" s="324"/>
      <c r="CU5" s="324"/>
      <c r="CV5" s="324"/>
      <c r="CW5" s="324"/>
      <c r="CX5" s="324"/>
      <c r="CY5" s="324"/>
      <c r="CZ5" s="324"/>
      <c r="DA5" s="324"/>
      <c r="DB5" s="324"/>
      <c r="DC5" s="324"/>
      <c r="DD5" s="324"/>
      <c r="DE5" s="324"/>
      <c r="DF5" s="324"/>
      <c r="DG5" s="324"/>
      <c r="DH5" s="324"/>
      <c r="DI5" s="324"/>
      <c r="DJ5" s="324"/>
      <c r="DK5" s="324"/>
      <c r="DL5" s="324"/>
      <c r="DM5" s="324"/>
      <c r="DN5" s="324"/>
      <c r="DO5" s="324"/>
      <c r="DP5" s="324"/>
      <c r="DQ5" s="324"/>
      <c r="DR5" s="324"/>
      <c r="DS5" s="324"/>
      <c r="DT5" s="324"/>
      <c r="DU5" s="324"/>
      <c r="DV5" s="324"/>
      <c r="DW5" s="324"/>
      <c r="DX5" s="324"/>
      <c r="DY5" s="324"/>
      <c r="DZ5" s="324"/>
      <c r="EA5" s="324"/>
      <c r="EB5" s="324"/>
      <c r="EC5" s="324"/>
      <c r="ED5" s="324"/>
      <c r="EE5" s="324"/>
      <c r="EF5" s="324"/>
      <c r="EG5" s="324"/>
      <c r="EH5" s="324"/>
      <c r="EI5" s="324"/>
      <c r="EJ5" s="324"/>
      <c r="EK5" s="324"/>
      <c r="EL5" s="324"/>
      <c r="EM5" s="324"/>
      <c r="EN5" s="324"/>
      <c r="EO5" s="324"/>
      <c r="EP5" s="324"/>
      <c r="EQ5" s="324"/>
      <c r="ER5" s="324"/>
      <c r="ES5" s="324"/>
      <c r="ET5" s="324"/>
      <c r="EU5" s="324"/>
      <c r="EV5" s="324"/>
      <c r="EW5" s="324"/>
      <c r="EX5" s="324"/>
      <c r="EY5" s="324"/>
      <c r="EZ5" s="324"/>
      <c r="FA5" s="324"/>
      <c r="FB5" s="324"/>
      <c r="FC5" s="324"/>
      <c r="FD5" s="324"/>
      <c r="FE5" s="324"/>
      <c r="FF5" s="324"/>
    </row>
    <row r="6" spans="1:162" ht="18" customHeight="1">
      <c r="A6" s="118"/>
      <c r="B6" s="118"/>
      <c r="C6" s="118"/>
      <c r="D6" s="118"/>
      <c r="E6" s="118"/>
      <c r="F6" s="118"/>
      <c r="G6" s="118"/>
      <c r="H6" s="118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>
        <f>$I$6</f>
        <v>0</v>
      </c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324"/>
      <c r="AX6" s="324"/>
      <c r="AY6" s="324"/>
      <c r="AZ6" s="324"/>
      <c r="BA6" s="324"/>
      <c r="BB6" s="324"/>
      <c r="BC6" s="324"/>
      <c r="BD6" s="324"/>
      <c r="BE6" s="324"/>
      <c r="BF6" s="324"/>
      <c r="BG6" s="324"/>
      <c r="BH6" s="324"/>
      <c r="BI6" s="324"/>
      <c r="BJ6" s="324"/>
      <c r="BK6" s="324"/>
      <c r="BL6" s="324"/>
      <c r="BM6" s="324"/>
      <c r="BN6" s="324"/>
      <c r="BO6" s="324"/>
      <c r="BP6" s="324"/>
      <c r="BQ6" s="324"/>
      <c r="BR6" s="324"/>
      <c r="BS6" s="324"/>
      <c r="BT6" s="324"/>
      <c r="BU6" s="324"/>
      <c r="BV6" s="324"/>
      <c r="BW6" s="324"/>
      <c r="BX6" s="324"/>
      <c r="BY6" s="324"/>
      <c r="BZ6" s="324"/>
      <c r="CA6" s="324"/>
      <c r="CB6" s="324"/>
      <c r="CC6" s="324"/>
      <c r="CD6" s="324"/>
      <c r="CE6" s="324"/>
      <c r="CF6" s="324"/>
      <c r="CG6" s="324"/>
      <c r="CH6" s="324"/>
      <c r="CI6" s="324"/>
      <c r="CJ6" s="324"/>
      <c r="CK6" s="324"/>
      <c r="CL6" s="324"/>
      <c r="CM6" s="324"/>
      <c r="CN6" s="324"/>
      <c r="CO6" s="324"/>
      <c r="CP6" s="324"/>
      <c r="CQ6" s="324"/>
      <c r="CR6" s="324"/>
      <c r="CS6" s="324"/>
      <c r="CT6" s="324"/>
      <c r="CU6" s="324"/>
      <c r="CV6" s="324"/>
      <c r="CW6" s="324"/>
      <c r="CX6" s="324"/>
      <c r="CY6" s="324"/>
      <c r="CZ6" s="324"/>
      <c r="DA6" s="324"/>
      <c r="DB6" s="324"/>
      <c r="DC6" s="324"/>
      <c r="DD6" s="324"/>
      <c r="DE6" s="324"/>
      <c r="DF6" s="324"/>
      <c r="DG6" s="324"/>
      <c r="DH6" s="324"/>
      <c r="DI6" s="324"/>
      <c r="DJ6" s="324"/>
      <c r="DK6" s="324"/>
      <c r="DL6" s="324"/>
      <c r="DM6" s="324"/>
      <c r="DN6" s="324"/>
      <c r="DO6" s="324"/>
      <c r="DP6" s="324"/>
      <c r="DQ6" s="324"/>
      <c r="DR6" s="324"/>
      <c r="DS6" s="324"/>
      <c r="DT6" s="324"/>
      <c r="DU6" s="324"/>
      <c r="DV6" s="324"/>
      <c r="DW6" s="324"/>
      <c r="DX6" s="324"/>
      <c r="DY6" s="324"/>
      <c r="DZ6" s="324"/>
      <c r="EA6" s="324"/>
      <c r="EB6" s="324"/>
      <c r="EC6" s="324"/>
      <c r="ED6" s="324"/>
      <c r="EE6" s="324"/>
      <c r="EF6" s="324"/>
      <c r="EG6" s="324"/>
      <c r="EH6" s="324"/>
      <c r="EI6" s="324"/>
      <c r="EJ6" s="324"/>
      <c r="EK6" s="324"/>
      <c r="EL6" s="324"/>
      <c r="EM6" s="324"/>
      <c r="EN6" s="324"/>
      <c r="EO6" s="324"/>
      <c r="EP6" s="324"/>
      <c r="EQ6" s="324"/>
      <c r="ER6" s="324"/>
      <c r="ES6" s="324"/>
      <c r="ET6" s="324"/>
      <c r="EU6" s="324"/>
      <c r="EV6" s="324"/>
      <c r="EW6" s="324"/>
      <c r="EX6" s="324"/>
      <c r="EY6" s="324"/>
      <c r="EZ6" s="324"/>
      <c r="FA6" s="324"/>
      <c r="FB6" s="324"/>
      <c r="FC6" s="324"/>
      <c r="FD6" s="324"/>
      <c r="FE6" s="324"/>
      <c r="FF6" s="324"/>
    </row>
    <row r="7" spans="1:162" ht="23.25">
      <c r="A7" s="113" t="s">
        <v>6</v>
      </c>
      <c r="B7" s="113"/>
      <c r="C7" s="113"/>
      <c r="D7" s="113"/>
      <c r="E7" s="114" t="s">
        <v>76</v>
      </c>
      <c r="F7" s="114"/>
      <c r="G7" s="115"/>
      <c r="H7" s="115"/>
      <c r="I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</row>
    <row r="8" spans="1:162" ht="18">
      <c r="A8" s="113" t="s">
        <v>7</v>
      </c>
      <c r="B8" s="113"/>
      <c r="C8" s="113"/>
      <c r="D8" s="113"/>
      <c r="E8" s="114" t="s">
        <v>62</v>
      </c>
      <c r="F8" s="114"/>
      <c r="G8" s="114"/>
      <c r="H8" s="114"/>
      <c r="I8" s="8"/>
      <c r="J8" s="9" t="str">
        <f>$E$8</f>
        <v>20.01.12г.</v>
      </c>
      <c r="K8" s="8"/>
      <c r="L8" s="8"/>
      <c r="M8" s="8"/>
      <c r="N8" s="10" t="str">
        <f>$E$7</f>
        <v>Вес 32 кг.</v>
      </c>
      <c r="O8" s="10"/>
      <c r="P8" s="10"/>
      <c r="Q8" s="10"/>
      <c r="R8" s="10"/>
      <c r="S8" s="10"/>
      <c r="T8" s="10"/>
      <c r="U8" s="10"/>
      <c r="V8" s="8"/>
      <c r="W8" s="8"/>
      <c r="X8" s="8"/>
      <c r="Y8" s="8"/>
      <c r="Z8" s="8"/>
      <c r="AA8" s="111" t="s">
        <v>146</v>
      </c>
      <c r="AB8" s="111"/>
      <c r="AC8" s="111"/>
      <c r="AD8" s="111"/>
      <c r="AE8" s="111"/>
      <c r="AF8" s="111"/>
      <c r="AH8" s="9" t="str">
        <f>$E$8</f>
        <v>20.01.12г.</v>
      </c>
      <c r="AL8" s="11" t="str">
        <f>$E$7</f>
        <v>Вес 32 кг.</v>
      </c>
      <c r="AM8" s="11"/>
      <c r="AN8" s="11"/>
      <c r="AO8" s="11"/>
      <c r="AP8" s="12"/>
      <c r="AQ8" s="111" t="str">
        <f>$AA$8</f>
        <v>п. матырский</v>
      </c>
      <c r="AR8" s="111"/>
      <c r="AS8" s="111"/>
      <c r="AT8" s="111"/>
      <c r="AU8" s="111"/>
      <c r="AV8" s="111"/>
      <c r="AW8" s="3"/>
      <c r="AX8" s="3"/>
      <c r="AY8" s="11" t="str">
        <f>$E$7</f>
        <v>Вес 32 кг.</v>
      </c>
      <c r="AZ8" s="3"/>
      <c r="BA8" s="3"/>
      <c r="BB8" s="109" t="s">
        <v>8</v>
      </c>
      <c r="BC8" s="109"/>
      <c r="BD8" s="109"/>
      <c r="BE8" s="109"/>
      <c r="BF8" s="109"/>
      <c r="BG8" s="109"/>
      <c r="BH8" s="3"/>
      <c r="BI8" s="3"/>
      <c r="BJ8" s="3"/>
      <c r="BK8" s="3"/>
      <c r="BL8" s="3"/>
      <c r="BM8" s="324" t="s">
        <v>9</v>
      </c>
      <c r="BN8" s="324"/>
      <c r="BO8" s="13" t="s">
        <v>10</v>
      </c>
      <c r="BP8" s="3"/>
      <c r="BQ8" s="3"/>
      <c r="BR8" s="11" t="str">
        <f>$E$7</f>
        <v>Вес 32 кг.</v>
      </c>
      <c r="BS8" s="3"/>
      <c r="BT8" s="3"/>
      <c r="BU8" s="109" t="s">
        <v>11</v>
      </c>
      <c r="BV8" s="109"/>
      <c r="BW8" s="109"/>
      <c r="BX8" s="109"/>
      <c r="BY8" s="109"/>
      <c r="BZ8" s="109"/>
      <c r="CA8" s="3"/>
      <c r="CB8" s="3"/>
      <c r="CC8" s="3"/>
      <c r="CD8" s="3"/>
      <c r="CE8" s="3"/>
      <c r="CF8" s="324" t="s">
        <v>9</v>
      </c>
      <c r="CG8" s="324"/>
      <c r="CH8" s="13" t="str">
        <f>$BO$8</f>
        <v>B</v>
      </c>
      <c r="CI8" s="3"/>
      <c r="CJ8" s="3"/>
      <c r="CK8" s="11" t="str">
        <f>$E$7</f>
        <v>Вес 32 кг.</v>
      </c>
      <c r="CL8" s="3"/>
      <c r="CM8" s="3"/>
      <c r="CN8" s="109" t="s">
        <v>12</v>
      </c>
      <c r="CO8" s="109"/>
      <c r="CP8" s="109"/>
      <c r="CQ8" s="109"/>
      <c r="CR8" s="109"/>
      <c r="CS8" s="109"/>
      <c r="CT8" s="3"/>
      <c r="CU8" s="3"/>
      <c r="CV8" s="3"/>
      <c r="CW8" s="3"/>
      <c r="CX8" s="3"/>
      <c r="CY8" s="324" t="s">
        <v>9</v>
      </c>
      <c r="CZ8" s="324"/>
      <c r="DA8" s="13" t="str">
        <f>$BO$8</f>
        <v>B</v>
      </c>
      <c r="DB8" s="3"/>
      <c r="DC8" s="3"/>
      <c r="DD8" s="11" t="str">
        <f>$E$7</f>
        <v>Вес 32 кг.</v>
      </c>
      <c r="DE8" s="3"/>
      <c r="DF8" s="3"/>
      <c r="DG8" s="109" t="s">
        <v>13</v>
      </c>
      <c r="DH8" s="109"/>
      <c r="DI8" s="109"/>
      <c r="DJ8" s="109"/>
      <c r="DK8" s="109"/>
      <c r="DL8" s="109"/>
      <c r="DM8" s="3"/>
      <c r="DN8" s="3"/>
      <c r="DO8" s="3"/>
      <c r="DP8" s="3"/>
      <c r="DQ8" s="3"/>
      <c r="DR8" s="324" t="s">
        <v>9</v>
      </c>
      <c r="DS8" s="324"/>
      <c r="DT8" s="13" t="str">
        <f>$BO$8</f>
        <v>B</v>
      </c>
      <c r="DU8" s="3"/>
      <c r="DV8" s="3"/>
      <c r="DW8" s="11" t="str">
        <f>$E$7</f>
        <v>Вес 32 кг.</v>
      </c>
      <c r="DX8" s="3"/>
      <c r="DY8" s="3"/>
      <c r="DZ8" s="109" t="s">
        <v>14</v>
      </c>
      <c r="EA8" s="109"/>
      <c r="EB8" s="109"/>
      <c r="EC8" s="109"/>
      <c r="ED8" s="109"/>
      <c r="EE8" s="109"/>
      <c r="EF8" s="3"/>
      <c r="EG8" s="3"/>
      <c r="EH8" s="3"/>
      <c r="EI8" s="3"/>
      <c r="EJ8" s="3"/>
      <c r="EK8" s="324" t="s">
        <v>9</v>
      </c>
      <c r="EL8" s="324"/>
      <c r="EM8" s="13" t="str">
        <f>$BO$8</f>
        <v>B</v>
      </c>
      <c r="EN8" s="3"/>
      <c r="EO8" s="3"/>
      <c r="EP8" s="11" t="str">
        <f>$E$7</f>
        <v>Вес 32 кг.</v>
      </c>
      <c r="EQ8" s="3"/>
      <c r="ER8" s="3"/>
      <c r="ES8" s="109" t="s">
        <v>15</v>
      </c>
      <c r="ET8" s="109"/>
      <c r="EU8" s="109"/>
      <c r="EV8" s="109"/>
      <c r="EW8" s="109"/>
      <c r="EX8" s="109"/>
      <c r="EY8" s="3"/>
      <c r="EZ8" s="3"/>
      <c r="FA8" s="3"/>
      <c r="FB8" s="3"/>
      <c r="FC8" s="3"/>
      <c r="FD8" s="324" t="s">
        <v>9</v>
      </c>
      <c r="FE8" s="324"/>
      <c r="FF8" s="13" t="str">
        <f>$BO$8</f>
        <v>B</v>
      </c>
    </row>
    <row r="9" spans="1:162" ht="6" customHeight="1">
      <c r="A9" s="113"/>
      <c r="B9" s="113"/>
      <c r="C9" s="113"/>
      <c r="D9" s="113"/>
      <c r="E9" s="114"/>
      <c r="F9" s="114"/>
      <c r="G9" s="114"/>
      <c r="H9" s="114"/>
      <c r="I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W9" s="3"/>
      <c r="AX9" s="3"/>
      <c r="AY9" s="3"/>
      <c r="AZ9" s="7"/>
      <c r="BA9" s="7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</row>
    <row r="10" spans="1:162" ht="13.5" customHeight="1">
      <c r="A10" s="144" t="s">
        <v>16</v>
      </c>
      <c r="B10" s="147" t="s">
        <v>17</v>
      </c>
      <c r="C10" s="144" t="s">
        <v>18</v>
      </c>
      <c r="D10" s="150" t="s">
        <v>19</v>
      </c>
      <c r="E10" s="128" t="s">
        <v>20</v>
      </c>
      <c r="F10" s="128" t="s">
        <v>21</v>
      </c>
      <c r="G10" s="128" t="s">
        <v>22</v>
      </c>
      <c r="H10" s="153" t="s">
        <v>23</v>
      </c>
      <c r="I10" s="124" t="s">
        <v>24</v>
      </c>
      <c r="J10" s="162" t="s">
        <v>25</v>
      </c>
      <c r="K10" s="141" t="s">
        <v>26</v>
      </c>
      <c r="L10" s="124" t="s">
        <v>21</v>
      </c>
      <c r="M10" s="128" t="s">
        <v>27</v>
      </c>
      <c r="N10" s="344" t="s">
        <v>28</v>
      </c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124" t="s">
        <v>29</v>
      </c>
      <c r="AC10" s="332" t="s">
        <v>30</v>
      </c>
      <c r="AD10" s="333"/>
      <c r="AE10" s="334"/>
      <c r="AF10" s="341" t="s">
        <v>31</v>
      </c>
      <c r="AG10" s="124" t="s">
        <v>24</v>
      </c>
      <c r="AH10" s="162" t="s">
        <v>25</v>
      </c>
      <c r="AI10" s="141" t="s">
        <v>32</v>
      </c>
      <c r="AJ10" s="124" t="s">
        <v>21</v>
      </c>
      <c r="AK10" s="330" t="s">
        <v>27</v>
      </c>
      <c r="AL10" s="325" t="s">
        <v>33</v>
      </c>
      <c r="AM10" s="153" t="s">
        <v>34</v>
      </c>
      <c r="AN10" s="153" t="s">
        <v>35</v>
      </c>
      <c r="AO10" s="153" t="s">
        <v>36</v>
      </c>
      <c r="AP10" s="348" t="s">
        <v>37</v>
      </c>
      <c r="AQ10" s="351"/>
      <c r="AR10" s="354"/>
      <c r="AS10" s="332" t="s">
        <v>30</v>
      </c>
      <c r="AT10" s="333"/>
      <c r="AU10" s="334"/>
      <c r="AV10" s="341" t="s">
        <v>31</v>
      </c>
      <c r="AW10" s="159" t="s">
        <v>38</v>
      </c>
      <c r="AX10" s="124" t="s">
        <v>24</v>
      </c>
      <c r="AY10" s="162" t="s">
        <v>25</v>
      </c>
      <c r="AZ10" s="141" t="s">
        <v>32</v>
      </c>
      <c r="BA10" s="124" t="s">
        <v>21</v>
      </c>
      <c r="BB10" s="128" t="s">
        <v>27</v>
      </c>
      <c r="BC10" s="165" t="s">
        <v>39</v>
      </c>
      <c r="BD10" s="166"/>
      <c r="BE10" s="166"/>
      <c r="BF10" s="166"/>
      <c r="BG10" s="166"/>
      <c r="BH10" s="166"/>
      <c r="BI10" s="166"/>
      <c r="BJ10" s="166"/>
      <c r="BK10" s="167"/>
      <c r="BL10" s="341" t="s">
        <v>40</v>
      </c>
      <c r="BM10" s="124" t="s">
        <v>41</v>
      </c>
      <c r="BN10" s="124" t="s">
        <v>42</v>
      </c>
      <c r="BO10" s="156" t="s">
        <v>43</v>
      </c>
      <c r="BP10" s="159" t="s">
        <v>38</v>
      </c>
      <c r="BQ10" s="124" t="s">
        <v>24</v>
      </c>
      <c r="BR10" s="162" t="s">
        <v>25</v>
      </c>
      <c r="BS10" s="141" t="s">
        <v>32</v>
      </c>
      <c r="BT10" s="124" t="s">
        <v>21</v>
      </c>
      <c r="BU10" s="128" t="s">
        <v>27</v>
      </c>
      <c r="BV10" s="165" t="s">
        <v>39</v>
      </c>
      <c r="BW10" s="166"/>
      <c r="BX10" s="166"/>
      <c r="BY10" s="166"/>
      <c r="BZ10" s="166"/>
      <c r="CA10" s="166"/>
      <c r="CB10" s="166"/>
      <c r="CC10" s="166"/>
      <c r="CD10" s="167"/>
      <c r="CE10" s="341" t="s">
        <v>40</v>
      </c>
      <c r="CF10" s="124" t="s">
        <v>41</v>
      </c>
      <c r="CG10" s="124" t="s">
        <v>42</v>
      </c>
      <c r="CH10" s="156" t="s">
        <v>43</v>
      </c>
      <c r="CI10" s="159" t="s">
        <v>38</v>
      </c>
      <c r="CJ10" s="124" t="s">
        <v>24</v>
      </c>
      <c r="CK10" s="162" t="s">
        <v>25</v>
      </c>
      <c r="CL10" s="141" t="s">
        <v>32</v>
      </c>
      <c r="CM10" s="124" t="s">
        <v>21</v>
      </c>
      <c r="CN10" s="128" t="s">
        <v>27</v>
      </c>
      <c r="CO10" s="165" t="s">
        <v>39</v>
      </c>
      <c r="CP10" s="166"/>
      <c r="CQ10" s="166"/>
      <c r="CR10" s="166"/>
      <c r="CS10" s="166"/>
      <c r="CT10" s="166"/>
      <c r="CU10" s="166"/>
      <c r="CV10" s="166"/>
      <c r="CW10" s="167"/>
      <c r="CX10" s="341" t="s">
        <v>40</v>
      </c>
      <c r="CY10" s="124" t="s">
        <v>41</v>
      </c>
      <c r="CZ10" s="124" t="s">
        <v>42</v>
      </c>
      <c r="DA10" s="156" t="s">
        <v>43</v>
      </c>
      <c r="DB10" s="159" t="s">
        <v>38</v>
      </c>
      <c r="DC10" s="124" t="s">
        <v>24</v>
      </c>
      <c r="DD10" s="162" t="s">
        <v>25</v>
      </c>
      <c r="DE10" s="141" t="s">
        <v>32</v>
      </c>
      <c r="DF10" s="124" t="s">
        <v>21</v>
      </c>
      <c r="DG10" s="128" t="s">
        <v>27</v>
      </c>
      <c r="DH10" s="165" t="s">
        <v>39</v>
      </c>
      <c r="DI10" s="166"/>
      <c r="DJ10" s="166"/>
      <c r="DK10" s="166"/>
      <c r="DL10" s="166"/>
      <c r="DM10" s="166"/>
      <c r="DN10" s="166"/>
      <c r="DO10" s="166"/>
      <c r="DP10" s="167"/>
      <c r="DQ10" s="341" t="s">
        <v>40</v>
      </c>
      <c r="DR10" s="124" t="s">
        <v>41</v>
      </c>
      <c r="DS10" s="124" t="s">
        <v>42</v>
      </c>
      <c r="DT10" s="156" t="s">
        <v>43</v>
      </c>
      <c r="DU10" s="159" t="s">
        <v>38</v>
      </c>
      <c r="DV10" s="124" t="s">
        <v>24</v>
      </c>
      <c r="DW10" s="162" t="s">
        <v>25</v>
      </c>
      <c r="DX10" s="141" t="s">
        <v>32</v>
      </c>
      <c r="DY10" s="124" t="s">
        <v>21</v>
      </c>
      <c r="DZ10" s="128" t="s">
        <v>27</v>
      </c>
      <c r="EA10" s="165" t="s">
        <v>39</v>
      </c>
      <c r="EB10" s="166"/>
      <c r="EC10" s="166"/>
      <c r="ED10" s="166"/>
      <c r="EE10" s="166"/>
      <c r="EF10" s="166"/>
      <c r="EG10" s="166"/>
      <c r="EH10" s="166"/>
      <c r="EI10" s="167"/>
      <c r="EJ10" s="341" t="s">
        <v>40</v>
      </c>
      <c r="EK10" s="124" t="s">
        <v>41</v>
      </c>
      <c r="EL10" s="124" t="s">
        <v>42</v>
      </c>
      <c r="EM10" s="156" t="s">
        <v>43</v>
      </c>
      <c r="EN10" s="159" t="s">
        <v>38</v>
      </c>
      <c r="EO10" s="124" t="s">
        <v>24</v>
      </c>
      <c r="EP10" s="162" t="s">
        <v>25</v>
      </c>
      <c r="EQ10" s="141" t="s">
        <v>32</v>
      </c>
      <c r="ER10" s="124" t="s">
        <v>21</v>
      </c>
      <c r="ES10" s="128" t="s">
        <v>27</v>
      </c>
      <c r="ET10" s="165" t="s">
        <v>39</v>
      </c>
      <c r="EU10" s="166"/>
      <c r="EV10" s="166"/>
      <c r="EW10" s="166"/>
      <c r="EX10" s="166"/>
      <c r="EY10" s="166"/>
      <c r="EZ10" s="166"/>
      <c r="FA10" s="166"/>
      <c r="FB10" s="167"/>
      <c r="FC10" s="341" t="s">
        <v>40</v>
      </c>
      <c r="FD10" s="124" t="s">
        <v>41</v>
      </c>
      <c r="FE10" s="124" t="s">
        <v>42</v>
      </c>
      <c r="FF10" s="156" t="s">
        <v>43</v>
      </c>
    </row>
    <row r="11" spans="1:162" ht="11.25" customHeight="1">
      <c r="A11" s="145"/>
      <c r="B11" s="148"/>
      <c r="C11" s="145"/>
      <c r="D11" s="151"/>
      <c r="E11" s="129"/>
      <c r="F11" s="129"/>
      <c r="G11" s="129"/>
      <c r="H11" s="154"/>
      <c r="I11" s="125"/>
      <c r="J11" s="163"/>
      <c r="K11" s="142"/>
      <c r="L11" s="125"/>
      <c r="M11" s="129"/>
      <c r="N11" s="346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125"/>
      <c r="AC11" s="335"/>
      <c r="AD11" s="336"/>
      <c r="AE11" s="337"/>
      <c r="AF11" s="342"/>
      <c r="AG11" s="125"/>
      <c r="AH11" s="163"/>
      <c r="AI11" s="142"/>
      <c r="AJ11" s="125"/>
      <c r="AK11" s="331"/>
      <c r="AL11" s="326"/>
      <c r="AM11" s="154"/>
      <c r="AN11" s="154"/>
      <c r="AO11" s="154"/>
      <c r="AP11" s="349"/>
      <c r="AQ11" s="352"/>
      <c r="AR11" s="355"/>
      <c r="AS11" s="335"/>
      <c r="AT11" s="336"/>
      <c r="AU11" s="337"/>
      <c r="AV11" s="342"/>
      <c r="AW11" s="160"/>
      <c r="AX11" s="125"/>
      <c r="AY11" s="163"/>
      <c r="AZ11" s="142"/>
      <c r="BA11" s="125"/>
      <c r="BB11" s="129"/>
      <c r="BC11" s="168"/>
      <c r="BD11" s="169"/>
      <c r="BE11" s="169"/>
      <c r="BF11" s="169"/>
      <c r="BG11" s="169"/>
      <c r="BH11" s="169"/>
      <c r="BI11" s="169"/>
      <c r="BJ11" s="169"/>
      <c r="BK11" s="170"/>
      <c r="BL11" s="342"/>
      <c r="BM11" s="125"/>
      <c r="BN11" s="125"/>
      <c r="BO11" s="157"/>
      <c r="BP11" s="160"/>
      <c r="BQ11" s="125"/>
      <c r="BR11" s="163"/>
      <c r="BS11" s="142"/>
      <c r="BT11" s="125"/>
      <c r="BU11" s="129"/>
      <c r="BV11" s="168"/>
      <c r="BW11" s="169"/>
      <c r="BX11" s="169"/>
      <c r="BY11" s="169"/>
      <c r="BZ11" s="169"/>
      <c r="CA11" s="169"/>
      <c r="CB11" s="169"/>
      <c r="CC11" s="169"/>
      <c r="CD11" s="170"/>
      <c r="CE11" s="342"/>
      <c r="CF11" s="125"/>
      <c r="CG11" s="125"/>
      <c r="CH11" s="157"/>
      <c r="CI11" s="160"/>
      <c r="CJ11" s="125"/>
      <c r="CK11" s="163"/>
      <c r="CL11" s="142"/>
      <c r="CM11" s="125"/>
      <c r="CN11" s="129"/>
      <c r="CO11" s="168"/>
      <c r="CP11" s="169"/>
      <c r="CQ11" s="169"/>
      <c r="CR11" s="169"/>
      <c r="CS11" s="169"/>
      <c r="CT11" s="169"/>
      <c r="CU11" s="169"/>
      <c r="CV11" s="169"/>
      <c r="CW11" s="170"/>
      <c r="CX11" s="342"/>
      <c r="CY11" s="125"/>
      <c r="CZ11" s="125"/>
      <c r="DA11" s="157"/>
      <c r="DB11" s="160"/>
      <c r="DC11" s="125"/>
      <c r="DD11" s="163"/>
      <c r="DE11" s="142"/>
      <c r="DF11" s="125"/>
      <c r="DG11" s="129"/>
      <c r="DH11" s="168"/>
      <c r="DI11" s="169"/>
      <c r="DJ11" s="169"/>
      <c r="DK11" s="169"/>
      <c r="DL11" s="169"/>
      <c r="DM11" s="169"/>
      <c r="DN11" s="169"/>
      <c r="DO11" s="169"/>
      <c r="DP11" s="170"/>
      <c r="DQ11" s="342"/>
      <c r="DR11" s="125"/>
      <c r="DS11" s="125"/>
      <c r="DT11" s="157"/>
      <c r="DU11" s="160"/>
      <c r="DV11" s="125"/>
      <c r="DW11" s="163"/>
      <c r="DX11" s="142"/>
      <c r="DY11" s="125"/>
      <c r="DZ11" s="129"/>
      <c r="EA11" s="168"/>
      <c r="EB11" s="169"/>
      <c r="EC11" s="169"/>
      <c r="ED11" s="169"/>
      <c r="EE11" s="169"/>
      <c r="EF11" s="169"/>
      <c r="EG11" s="169"/>
      <c r="EH11" s="169"/>
      <c r="EI11" s="170"/>
      <c r="EJ11" s="342"/>
      <c r="EK11" s="125"/>
      <c r="EL11" s="125"/>
      <c r="EM11" s="157"/>
      <c r="EN11" s="160"/>
      <c r="EO11" s="125"/>
      <c r="EP11" s="163"/>
      <c r="EQ11" s="142"/>
      <c r="ER11" s="125"/>
      <c r="ES11" s="129"/>
      <c r="ET11" s="168"/>
      <c r="EU11" s="169"/>
      <c r="EV11" s="169"/>
      <c r="EW11" s="169"/>
      <c r="EX11" s="169"/>
      <c r="EY11" s="169"/>
      <c r="EZ11" s="169"/>
      <c r="FA11" s="169"/>
      <c r="FB11" s="170"/>
      <c r="FC11" s="342"/>
      <c r="FD11" s="125"/>
      <c r="FE11" s="125"/>
      <c r="FF11" s="157"/>
    </row>
    <row r="12" spans="1:162" ht="22.5" customHeight="1">
      <c r="A12" s="146"/>
      <c r="B12" s="149"/>
      <c r="C12" s="146"/>
      <c r="D12" s="152"/>
      <c r="E12" s="130"/>
      <c r="F12" s="130"/>
      <c r="G12" s="130"/>
      <c r="H12" s="155"/>
      <c r="I12" s="126"/>
      <c r="J12" s="164"/>
      <c r="K12" s="143"/>
      <c r="L12" s="126"/>
      <c r="M12" s="130"/>
      <c r="N12" s="358" t="s">
        <v>44</v>
      </c>
      <c r="O12" s="359"/>
      <c r="P12" s="328" t="s">
        <v>34</v>
      </c>
      <c r="Q12" s="329"/>
      <c r="R12" s="328" t="s">
        <v>35</v>
      </c>
      <c r="S12" s="329"/>
      <c r="T12" s="328" t="s">
        <v>45</v>
      </c>
      <c r="U12" s="360"/>
      <c r="V12" s="357" t="s">
        <v>46</v>
      </c>
      <c r="W12" s="329"/>
      <c r="X12" s="328" t="s">
        <v>47</v>
      </c>
      <c r="Y12" s="329"/>
      <c r="Z12" s="328"/>
      <c r="AA12" s="329"/>
      <c r="AB12" s="126"/>
      <c r="AC12" s="338"/>
      <c r="AD12" s="339"/>
      <c r="AE12" s="340"/>
      <c r="AF12" s="343"/>
      <c r="AG12" s="126"/>
      <c r="AH12" s="164"/>
      <c r="AI12" s="143"/>
      <c r="AJ12" s="125"/>
      <c r="AK12" s="331"/>
      <c r="AL12" s="327"/>
      <c r="AM12" s="155"/>
      <c r="AN12" s="155"/>
      <c r="AO12" s="155"/>
      <c r="AP12" s="350"/>
      <c r="AQ12" s="353"/>
      <c r="AR12" s="356"/>
      <c r="AS12" s="338"/>
      <c r="AT12" s="339"/>
      <c r="AU12" s="340"/>
      <c r="AV12" s="343"/>
      <c r="AW12" s="161"/>
      <c r="AX12" s="126"/>
      <c r="AY12" s="164"/>
      <c r="AZ12" s="143"/>
      <c r="BA12" s="126"/>
      <c r="BB12" s="130"/>
      <c r="BC12" s="14">
        <v>1</v>
      </c>
      <c r="BD12" s="15">
        <v>2</v>
      </c>
      <c r="BE12" s="16" t="s">
        <v>48</v>
      </c>
      <c r="BF12" s="15">
        <v>3</v>
      </c>
      <c r="BG12" s="15">
        <v>4</v>
      </c>
      <c r="BH12" s="16" t="s">
        <v>49</v>
      </c>
      <c r="BI12" s="15">
        <v>5</v>
      </c>
      <c r="BJ12" s="15">
        <v>6</v>
      </c>
      <c r="BK12" s="16" t="s">
        <v>50</v>
      </c>
      <c r="BL12" s="343"/>
      <c r="BM12" s="126"/>
      <c r="BN12" s="126"/>
      <c r="BO12" s="158"/>
      <c r="BP12" s="161"/>
      <c r="BQ12" s="126"/>
      <c r="BR12" s="164"/>
      <c r="BS12" s="143"/>
      <c r="BT12" s="126"/>
      <c r="BU12" s="130"/>
      <c r="BV12" s="14">
        <v>1</v>
      </c>
      <c r="BW12" s="15">
        <v>2</v>
      </c>
      <c r="BX12" s="16" t="s">
        <v>48</v>
      </c>
      <c r="BY12" s="15">
        <v>3</v>
      </c>
      <c r="BZ12" s="15">
        <v>4</v>
      </c>
      <c r="CA12" s="16" t="s">
        <v>49</v>
      </c>
      <c r="CB12" s="15">
        <v>5</v>
      </c>
      <c r="CC12" s="15">
        <v>6</v>
      </c>
      <c r="CD12" s="16" t="s">
        <v>50</v>
      </c>
      <c r="CE12" s="343"/>
      <c r="CF12" s="126"/>
      <c r="CG12" s="126"/>
      <c r="CH12" s="158"/>
      <c r="CI12" s="161"/>
      <c r="CJ12" s="126"/>
      <c r="CK12" s="164"/>
      <c r="CL12" s="143"/>
      <c r="CM12" s="126"/>
      <c r="CN12" s="130"/>
      <c r="CO12" s="14">
        <v>1</v>
      </c>
      <c r="CP12" s="15">
        <v>2</v>
      </c>
      <c r="CQ12" s="16" t="s">
        <v>48</v>
      </c>
      <c r="CR12" s="15">
        <v>3</v>
      </c>
      <c r="CS12" s="15">
        <v>4</v>
      </c>
      <c r="CT12" s="16" t="s">
        <v>49</v>
      </c>
      <c r="CU12" s="15">
        <v>5</v>
      </c>
      <c r="CV12" s="15">
        <v>6</v>
      </c>
      <c r="CW12" s="16" t="s">
        <v>50</v>
      </c>
      <c r="CX12" s="343"/>
      <c r="CY12" s="126"/>
      <c r="CZ12" s="126"/>
      <c r="DA12" s="158"/>
      <c r="DB12" s="161"/>
      <c r="DC12" s="126"/>
      <c r="DD12" s="164"/>
      <c r="DE12" s="143"/>
      <c r="DF12" s="126"/>
      <c r="DG12" s="130"/>
      <c r="DH12" s="14">
        <v>1</v>
      </c>
      <c r="DI12" s="15">
        <v>2</v>
      </c>
      <c r="DJ12" s="16" t="s">
        <v>48</v>
      </c>
      <c r="DK12" s="15">
        <v>3</v>
      </c>
      <c r="DL12" s="15">
        <v>4</v>
      </c>
      <c r="DM12" s="16" t="s">
        <v>49</v>
      </c>
      <c r="DN12" s="15">
        <v>5</v>
      </c>
      <c r="DO12" s="15">
        <v>6</v>
      </c>
      <c r="DP12" s="16" t="s">
        <v>50</v>
      </c>
      <c r="DQ12" s="343"/>
      <c r="DR12" s="126"/>
      <c r="DS12" s="126"/>
      <c r="DT12" s="158"/>
      <c r="DU12" s="161"/>
      <c r="DV12" s="126"/>
      <c r="DW12" s="164"/>
      <c r="DX12" s="143"/>
      <c r="DY12" s="126"/>
      <c r="DZ12" s="130"/>
      <c r="EA12" s="14">
        <v>1</v>
      </c>
      <c r="EB12" s="15">
        <v>2</v>
      </c>
      <c r="EC12" s="16" t="s">
        <v>48</v>
      </c>
      <c r="ED12" s="15">
        <v>3</v>
      </c>
      <c r="EE12" s="15">
        <v>4</v>
      </c>
      <c r="EF12" s="16" t="s">
        <v>49</v>
      </c>
      <c r="EG12" s="15">
        <v>5</v>
      </c>
      <c r="EH12" s="15">
        <v>6</v>
      </c>
      <c r="EI12" s="16" t="s">
        <v>50</v>
      </c>
      <c r="EJ12" s="343"/>
      <c r="EK12" s="126"/>
      <c r="EL12" s="126"/>
      <c r="EM12" s="158"/>
      <c r="EN12" s="161"/>
      <c r="EO12" s="126"/>
      <c r="EP12" s="164"/>
      <c r="EQ12" s="143"/>
      <c r="ER12" s="126"/>
      <c r="ES12" s="130"/>
      <c r="ET12" s="14">
        <v>1</v>
      </c>
      <c r="EU12" s="15">
        <v>2</v>
      </c>
      <c r="EV12" s="16" t="s">
        <v>48</v>
      </c>
      <c r="EW12" s="15">
        <v>3</v>
      </c>
      <c r="EX12" s="15">
        <v>4</v>
      </c>
      <c r="EY12" s="16" t="s">
        <v>49</v>
      </c>
      <c r="EZ12" s="15">
        <v>5</v>
      </c>
      <c r="FA12" s="15">
        <v>6</v>
      </c>
      <c r="FB12" s="16" t="s">
        <v>50</v>
      </c>
      <c r="FC12" s="343"/>
      <c r="FD12" s="126"/>
      <c r="FE12" s="126"/>
      <c r="FF12" s="158"/>
    </row>
    <row r="13" spans="1:162" ht="17.25" customHeight="1">
      <c r="A13" s="183">
        <v>1</v>
      </c>
      <c r="B13" s="150">
        <v>1</v>
      </c>
      <c r="C13" s="172">
        <v>1</v>
      </c>
      <c r="D13" s="190" t="s">
        <v>78</v>
      </c>
      <c r="E13" s="305">
        <v>99</v>
      </c>
      <c r="F13" s="305"/>
      <c r="G13" s="190" t="s">
        <v>64</v>
      </c>
      <c r="H13" s="183"/>
      <c r="I13" s="156">
        <v>1</v>
      </c>
      <c r="J13" s="190" t="str">
        <f>VLOOKUP(I13,$B$13:$G$32,3,0)</f>
        <v>Усубян Ширин</v>
      </c>
      <c r="K13" s="191">
        <f>VLOOKUP(I13,$B$13:$G$32,4,0)</f>
        <v>99</v>
      </c>
      <c r="L13" s="192">
        <f>VLOOKUP(I13,$B$13:$G$32,5,0)</f>
        <v>0</v>
      </c>
      <c r="M13" s="361" t="str">
        <f>VLOOKUP(I13,$B$13:$G$32,6,0)</f>
        <v>Борино окдюсш</v>
      </c>
      <c r="N13" s="362"/>
      <c r="O13" s="17"/>
      <c r="P13" s="362">
        <v>2</v>
      </c>
      <c r="Q13" s="17">
        <v>3</v>
      </c>
      <c r="R13" s="362">
        <v>3</v>
      </c>
      <c r="S13" s="17">
        <v>5</v>
      </c>
      <c r="T13" s="362">
        <v>8</v>
      </c>
      <c r="U13" s="18">
        <v>0</v>
      </c>
      <c r="V13" s="364"/>
      <c r="W13" s="17"/>
      <c r="X13" s="366"/>
      <c r="Y13" s="17"/>
      <c r="Z13" s="362"/>
      <c r="AA13" s="17"/>
      <c r="AB13" s="183"/>
      <c r="AC13" s="210"/>
      <c r="AD13" s="19">
        <f>SUM(O13+Q13+S13+U13+W13+Y13+AA13)</f>
        <v>8</v>
      </c>
      <c r="AE13" s="211"/>
      <c r="AF13" s="197">
        <v>2</v>
      </c>
      <c r="AG13" s="368">
        <v>1</v>
      </c>
      <c r="AH13" s="222" t="str">
        <f>VLOOKUP(AG13,$I$13:$M$32,2,1)</f>
        <v>Усубян Ширин</v>
      </c>
      <c r="AI13" s="224">
        <f>VLOOKUP(AG13,$I$13:$M$32,3,1)</f>
        <v>99</v>
      </c>
      <c r="AJ13" s="226">
        <f>VLOOKUP(AG13,$I$13:$M$32,4,1)</f>
        <v>0</v>
      </c>
      <c r="AK13" s="370" t="str">
        <f>VLOOKUP(AG13,$I$13:$M$32,5,1)</f>
        <v>Борино окдюсш</v>
      </c>
      <c r="AL13" s="3"/>
      <c r="AM13" s="20"/>
      <c r="AN13" s="8"/>
      <c r="AO13" s="8"/>
      <c r="AP13" s="8"/>
      <c r="AQ13" s="7"/>
      <c r="AS13" s="210"/>
      <c r="AT13" s="19">
        <f>$AD$13</f>
        <v>8</v>
      </c>
      <c r="AU13" s="211"/>
      <c r="AV13" s="197">
        <f>$AF$13</f>
        <v>2</v>
      </c>
      <c r="AW13" s="153">
        <v>1</v>
      </c>
      <c r="AX13" s="368">
        <v>7</v>
      </c>
      <c r="AY13" s="222" t="str">
        <f>VLOOKUP(AX13,$I$13:$M$32,2,1)</f>
        <v>Кирцхалия Дмитрий</v>
      </c>
      <c r="AZ13" s="224">
        <f>VLOOKUP(AX13,$I$13:$M$32,3,1)</f>
        <v>99</v>
      </c>
      <c r="BA13" s="372">
        <f>VLOOKUP(AX13,$I$13:$M$32,4,1)</f>
        <v>0</v>
      </c>
      <c r="BB13" s="227" t="str">
        <f>VLOOKUP(AX13,$I$13:$M$32,5,1)</f>
        <v>Борино окдюсш</v>
      </c>
      <c r="BC13" s="210"/>
      <c r="BD13" s="211"/>
      <c r="BE13" s="214"/>
      <c r="BF13" s="230"/>
      <c r="BG13" s="231"/>
      <c r="BH13" s="214"/>
      <c r="BI13" s="230"/>
      <c r="BJ13" s="231"/>
      <c r="BK13" s="214"/>
      <c r="BL13" s="214"/>
      <c r="BM13" s="259"/>
      <c r="BN13" s="258"/>
      <c r="BO13" s="214"/>
      <c r="BP13" s="153">
        <v>1</v>
      </c>
      <c r="BQ13" s="368">
        <v>1</v>
      </c>
      <c r="BR13" s="222" t="str">
        <f>VLOOKUP(BQ13,$I$13:$M$32,2,1)</f>
        <v>Усубян Ширин</v>
      </c>
      <c r="BS13" s="224">
        <f>VLOOKUP(BQ13,$I$13:$M$32,3,1)</f>
        <v>99</v>
      </c>
      <c r="BT13" s="372">
        <f>VLOOKUP(BQ13,$I$13:$M$32,4,1)</f>
        <v>0</v>
      </c>
      <c r="BU13" s="227" t="str">
        <f>VLOOKUP(BQ13,$I$13:$M$32,5,1)</f>
        <v>Борино окдюсш</v>
      </c>
      <c r="BV13" s="210"/>
      <c r="BW13" s="211"/>
      <c r="BX13" s="214"/>
      <c r="BY13" s="230"/>
      <c r="BZ13" s="231"/>
      <c r="CA13" s="214"/>
      <c r="CB13" s="230"/>
      <c r="CC13" s="231"/>
      <c r="CD13" s="214"/>
      <c r="CE13" s="214"/>
      <c r="CF13" s="259"/>
      <c r="CG13" s="258"/>
      <c r="CH13" s="214"/>
      <c r="CI13" s="153">
        <v>1</v>
      </c>
      <c r="CJ13" s="368">
        <v>1</v>
      </c>
      <c r="CK13" s="222" t="str">
        <f>VLOOKUP(CJ13,$I$13:$M$32,2,1)</f>
        <v>Усубян Ширин</v>
      </c>
      <c r="CL13" s="224">
        <f>VLOOKUP(CJ13,$I$13:$M$32,3,1)</f>
        <v>99</v>
      </c>
      <c r="CM13" s="226">
        <f>VLOOKUP(CJ13,$I$13:$M$32,4,1)</f>
        <v>0</v>
      </c>
      <c r="CN13" s="227" t="str">
        <f>VLOOKUP(CJ13,$I$13:$M$32,5,1)</f>
        <v>Борино окдюсш</v>
      </c>
      <c r="CO13" s="210"/>
      <c r="CP13" s="211"/>
      <c r="CQ13" s="214"/>
      <c r="CR13" s="230"/>
      <c r="CS13" s="231"/>
      <c r="CT13" s="214"/>
      <c r="CU13" s="230"/>
      <c r="CV13" s="231"/>
      <c r="CW13" s="214"/>
      <c r="CX13" s="214"/>
      <c r="CY13" s="259"/>
      <c r="CZ13" s="258"/>
      <c r="DA13" s="214"/>
      <c r="DB13" s="153">
        <v>1</v>
      </c>
      <c r="DC13" s="368">
        <v>7</v>
      </c>
      <c r="DD13" s="222" t="str">
        <f>VLOOKUP(DC13,$I$13:$M$32,2,1)</f>
        <v>Кирцхалия Дмитрий</v>
      </c>
      <c r="DE13" s="224">
        <f>VLOOKUP(DC13,$I$13:$M$32,3,1)</f>
        <v>99</v>
      </c>
      <c r="DF13" s="226">
        <f>VLOOKUP(DC13,$I$13:$M$32,4,1)</f>
        <v>0</v>
      </c>
      <c r="DG13" s="227" t="str">
        <f>VLOOKUP(DC13,$I$13:$M$32,5,1)</f>
        <v>Борино окдюсш</v>
      </c>
      <c r="DH13" s="210"/>
      <c r="DI13" s="211"/>
      <c r="DJ13" s="214"/>
      <c r="DK13" s="230"/>
      <c r="DL13" s="231"/>
      <c r="DM13" s="214"/>
      <c r="DN13" s="230"/>
      <c r="DO13" s="231"/>
      <c r="DP13" s="214"/>
      <c r="DQ13" s="214"/>
      <c r="DR13" s="259"/>
      <c r="DS13" s="258"/>
      <c r="DT13" s="214"/>
      <c r="DU13" s="153">
        <v>1</v>
      </c>
      <c r="DV13" s="368">
        <v>2</v>
      </c>
      <c r="DW13" s="222" t="str">
        <f>VLOOKUP(DV13,$I$13:$M$32,2,1)</f>
        <v>Зверев Артем</v>
      </c>
      <c r="DX13" s="224">
        <f>VLOOKUP(DV13,$I$13:$M$32,3,1)</f>
        <v>0</v>
      </c>
      <c r="DY13" s="226">
        <f>VLOOKUP(DV13,$I$13:$M$32,4,1)</f>
        <v>0</v>
      </c>
      <c r="DZ13" s="227" t="str">
        <f>VLOOKUP(DV13,$I$13:$M$32,5,1)</f>
        <v>Усмань окдюсш</v>
      </c>
      <c r="EA13" s="210"/>
      <c r="EB13" s="211"/>
      <c r="EC13" s="214"/>
      <c r="ED13" s="230"/>
      <c r="EE13" s="231"/>
      <c r="EF13" s="214"/>
      <c r="EG13" s="230"/>
      <c r="EH13" s="231"/>
      <c r="EI13" s="214"/>
      <c r="EJ13" s="214"/>
      <c r="EK13" s="259"/>
      <c r="EL13" s="258"/>
      <c r="EM13" s="214"/>
      <c r="EN13" s="153">
        <v>1</v>
      </c>
      <c r="EO13" s="368">
        <v>1</v>
      </c>
      <c r="EP13" s="222" t="str">
        <f>VLOOKUP(EO13,$I$13:$M$32,2,1)</f>
        <v>Усубян Ширин</v>
      </c>
      <c r="EQ13" s="224">
        <f>VLOOKUP(EO13,$I$13:$M$32,3,1)</f>
        <v>99</v>
      </c>
      <c r="ER13" s="226">
        <f>VLOOKUP(EO13,$I$13:$M$32,4,1)</f>
        <v>0</v>
      </c>
      <c r="ES13" s="227" t="str">
        <f>VLOOKUP(EO13,$I$13:$M$32,5,1)</f>
        <v>Борино окдюсш</v>
      </c>
      <c r="ET13" s="210"/>
      <c r="EU13" s="211"/>
      <c r="EV13" s="214"/>
      <c r="EW13" s="230"/>
      <c r="EX13" s="231"/>
      <c r="EY13" s="214"/>
      <c r="EZ13" s="230"/>
      <c r="FA13" s="231"/>
      <c r="FB13" s="214"/>
      <c r="FC13" s="214"/>
      <c r="FD13" s="259"/>
      <c r="FE13" s="258"/>
      <c r="FF13" s="214"/>
    </row>
    <row r="14" spans="1:162" ht="17.25" customHeight="1">
      <c r="A14" s="184"/>
      <c r="B14" s="152"/>
      <c r="C14" s="173"/>
      <c r="D14" s="190"/>
      <c r="E14" s="305"/>
      <c r="F14" s="305"/>
      <c r="G14" s="190"/>
      <c r="H14" s="184"/>
      <c r="I14" s="158"/>
      <c r="J14" s="190"/>
      <c r="K14" s="191"/>
      <c r="L14" s="192"/>
      <c r="M14" s="361"/>
      <c r="N14" s="363"/>
      <c r="O14" s="17"/>
      <c r="P14" s="363"/>
      <c r="Q14" s="17">
        <v>1</v>
      </c>
      <c r="R14" s="363"/>
      <c r="S14" s="17">
        <v>5</v>
      </c>
      <c r="T14" s="363"/>
      <c r="U14" s="18">
        <v>0</v>
      </c>
      <c r="V14" s="365"/>
      <c r="W14" s="17"/>
      <c r="X14" s="367"/>
      <c r="Y14" s="17"/>
      <c r="Z14" s="363"/>
      <c r="AA14" s="17"/>
      <c r="AB14" s="184"/>
      <c r="AC14" s="207"/>
      <c r="AD14" s="19">
        <f t="shared" ref="AD14:AD32" si="0">SUM(O14+Q14+S14+U14+W14+Y14+AA14)</f>
        <v>6</v>
      </c>
      <c r="AE14" s="275"/>
      <c r="AF14" s="198"/>
      <c r="AG14" s="369"/>
      <c r="AH14" s="223"/>
      <c r="AI14" s="225"/>
      <c r="AJ14" s="201"/>
      <c r="AK14" s="285"/>
      <c r="AL14" s="21"/>
      <c r="AM14" s="22"/>
      <c r="AN14" s="12"/>
      <c r="AO14" s="12"/>
      <c r="AP14" s="12"/>
      <c r="AQ14" s="7"/>
      <c r="AS14" s="207"/>
      <c r="AT14" s="19">
        <f>$AD$14</f>
        <v>6</v>
      </c>
      <c r="AU14" s="275"/>
      <c r="AV14" s="198"/>
      <c r="AW14" s="154"/>
      <c r="AX14" s="369"/>
      <c r="AY14" s="223"/>
      <c r="AZ14" s="225"/>
      <c r="BA14" s="373"/>
      <c r="BB14" s="203"/>
      <c r="BC14" s="212"/>
      <c r="BD14" s="213"/>
      <c r="BE14" s="215"/>
      <c r="BF14" s="232"/>
      <c r="BG14" s="233"/>
      <c r="BH14" s="215"/>
      <c r="BI14" s="232"/>
      <c r="BJ14" s="233"/>
      <c r="BK14" s="215"/>
      <c r="BL14" s="234"/>
      <c r="BM14" s="254"/>
      <c r="BN14" s="252"/>
      <c r="BO14" s="234"/>
      <c r="BP14" s="154"/>
      <c r="BQ14" s="369"/>
      <c r="BR14" s="223"/>
      <c r="BS14" s="225"/>
      <c r="BT14" s="373"/>
      <c r="BU14" s="203"/>
      <c r="BV14" s="212"/>
      <c r="BW14" s="213"/>
      <c r="BX14" s="215"/>
      <c r="BY14" s="232"/>
      <c r="BZ14" s="233"/>
      <c r="CA14" s="215"/>
      <c r="CB14" s="232"/>
      <c r="CC14" s="233"/>
      <c r="CD14" s="215"/>
      <c r="CE14" s="234"/>
      <c r="CF14" s="254"/>
      <c r="CG14" s="252"/>
      <c r="CH14" s="234"/>
      <c r="CI14" s="154"/>
      <c r="CJ14" s="369"/>
      <c r="CK14" s="223"/>
      <c r="CL14" s="225"/>
      <c r="CM14" s="201"/>
      <c r="CN14" s="203"/>
      <c r="CO14" s="212"/>
      <c r="CP14" s="213"/>
      <c r="CQ14" s="215"/>
      <c r="CR14" s="232"/>
      <c r="CS14" s="233"/>
      <c r="CT14" s="215"/>
      <c r="CU14" s="232"/>
      <c r="CV14" s="233"/>
      <c r="CW14" s="215"/>
      <c r="CX14" s="234"/>
      <c r="CY14" s="254"/>
      <c r="CZ14" s="252"/>
      <c r="DA14" s="234"/>
      <c r="DB14" s="154"/>
      <c r="DC14" s="369"/>
      <c r="DD14" s="223"/>
      <c r="DE14" s="225"/>
      <c r="DF14" s="201"/>
      <c r="DG14" s="203"/>
      <c r="DH14" s="212"/>
      <c r="DI14" s="213"/>
      <c r="DJ14" s="215"/>
      <c r="DK14" s="232"/>
      <c r="DL14" s="233"/>
      <c r="DM14" s="215"/>
      <c r="DN14" s="232"/>
      <c r="DO14" s="233"/>
      <c r="DP14" s="215"/>
      <c r="DQ14" s="234"/>
      <c r="DR14" s="254"/>
      <c r="DS14" s="252"/>
      <c r="DT14" s="234"/>
      <c r="DU14" s="154"/>
      <c r="DV14" s="369"/>
      <c r="DW14" s="223"/>
      <c r="DX14" s="225"/>
      <c r="DY14" s="201"/>
      <c r="DZ14" s="203"/>
      <c r="EA14" s="212"/>
      <c r="EB14" s="213"/>
      <c r="EC14" s="215"/>
      <c r="ED14" s="232"/>
      <c r="EE14" s="233"/>
      <c r="EF14" s="215"/>
      <c r="EG14" s="232"/>
      <c r="EH14" s="233"/>
      <c r="EI14" s="215"/>
      <c r="EJ14" s="234"/>
      <c r="EK14" s="254"/>
      <c r="EL14" s="252"/>
      <c r="EM14" s="234"/>
      <c r="EN14" s="154"/>
      <c r="EO14" s="369"/>
      <c r="EP14" s="223"/>
      <c r="EQ14" s="225"/>
      <c r="ER14" s="201"/>
      <c r="ES14" s="203"/>
      <c r="ET14" s="212"/>
      <c r="EU14" s="213"/>
      <c r="EV14" s="215"/>
      <c r="EW14" s="232"/>
      <c r="EX14" s="233"/>
      <c r="EY14" s="215"/>
      <c r="EZ14" s="232"/>
      <c r="FA14" s="233"/>
      <c r="FB14" s="215"/>
      <c r="FC14" s="234"/>
      <c r="FD14" s="254"/>
      <c r="FE14" s="252"/>
      <c r="FF14" s="234"/>
    </row>
    <row r="15" spans="1:162" ht="17.25" customHeight="1">
      <c r="A15" s="183">
        <v>2</v>
      </c>
      <c r="B15" s="150">
        <v>6</v>
      </c>
      <c r="C15" s="172">
        <v>6</v>
      </c>
      <c r="D15" s="190" t="s">
        <v>79</v>
      </c>
      <c r="E15" s="305">
        <v>0</v>
      </c>
      <c r="F15" s="305"/>
      <c r="G15" s="190" t="s">
        <v>64</v>
      </c>
      <c r="H15" s="183"/>
      <c r="I15" s="156">
        <v>2</v>
      </c>
      <c r="J15" s="190" t="str">
        <f>VLOOKUP(I15,$B$13:$G$32,3,0)</f>
        <v>Зверев Артем</v>
      </c>
      <c r="K15" s="191">
        <f>VLOOKUP(I15,$B$13:$G$32,4,0)</f>
        <v>0</v>
      </c>
      <c r="L15" s="192">
        <f>VLOOKUP(I15,$B$13:$G$32,5,0)</f>
        <v>0</v>
      </c>
      <c r="M15" s="361" t="str">
        <f>VLOOKUP(I15,$B$13:$G$32,6,0)</f>
        <v>Усмань окдюсш</v>
      </c>
      <c r="N15" s="362"/>
      <c r="O15" s="17"/>
      <c r="P15" s="362">
        <v>1</v>
      </c>
      <c r="Q15" s="17">
        <v>0</v>
      </c>
      <c r="R15" s="362"/>
      <c r="S15" s="17"/>
      <c r="T15" s="362"/>
      <c r="U15" s="18"/>
      <c r="V15" s="364"/>
      <c r="W15" s="17"/>
      <c r="X15" s="366">
        <v>3</v>
      </c>
      <c r="Y15" s="17">
        <v>3</v>
      </c>
      <c r="Z15" s="362"/>
      <c r="AA15" s="17"/>
      <c r="AB15" s="183"/>
      <c r="AC15" s="210"/>
      <c r="AD15" s="19">
        <f t="shared" si="0"/>
        <v>3</v>
      </c>
      <c r="AE15" s="211"/>
      <c r="AF15" s="197">
        <v>3</v>
      </c>
      <c r="AG15" s="369">
        <v>2</v>
      </c>
      <c r="AH15" s="223" t="str">
        <f>VLOOKUP(AG15,$I$13:$M$32,2,1)</f>
        <v>Зверев Артем</v>
      </c>
      <c r="AI15" s="225">
        <f>VLOOKUP(AG15,$I$13:$M$32,3,1)</f>
        <v>0</v>
      </c>
      <c r="AJ15" s="201">
        <f>VLOOKUP(AG15,$I$13:$M$32,4,1)</f>
        <v>0</v>
      </c>
      <c r="AK15" s="285" t="str">
        <f>VLOOKUP(AG15,$I$13:$M$32,5,1)</f>
        <v>Усмань окдюсш</v>
      </c>
      <c r="AL15" s="23"/>
      <c r="AM15" s="24"/>
      <c r="AN15" s="25"/>
      <c r="AO15" s="12"/>
      <c r="AP15" s="12"/>
      <c r="AQ15" s="7"/>
      <c r="AS15" s="210"/>
      <c r="AT15" s="19">
        <f>$AD$15</f>
        <v>3</v>
      </c>
      <c r="AU15" s="211"/>
      <c r="AV15" s="197">
        <f>$AF$15</f>
        <v>3</v>
      </c>
      <c r="AW15" s="154"/>
      <c r="AX15" s="369">
        <v>8</v>
      </c>
      <c r="AY15" s="223" t="str">
        <f>VLOOKUP(AX15,$I$13:$M$32,2,1)</f>
        <v>Лапшин Артем</v>
      </c>
      <c r="AZ15" s="225">
        <f>VLOOKUP(AX15,$I$13:$M$32,3,1)</f>
        <v>99</v>
      </c>
      <c r="BA15" s="373">
        <f>VLOOKUP(AX15,$I$13:$M$32,4,1)</f>
        <v>0</v>
      </c>
      <c r="BB15" s="203" t="str">
        <f>VLOOKUP(AX15,$I$13:$M$32,5,1)</f>
        <v>Грязи ДООЦ</v>
      </c>
      <c r="BC15" s="205"/>
      <c r="BD15" s="206"/>
      <c r="BE15" s="216"/>
      <c r="BF15" s="218"/>
      <c r="BG15" s="219"/>
      <c r="BH15" s="216"/>
      <c r="BI15" s="218"/>
      <c r="BJ15" s="219"/>
      <c r="BK15" s="216"/>
      <c r="BL15" s="234"/>
      <c r="BM15" s="254"/>
      <c r="BN15" s="252"/>
      <c r="BO15" s="234"/>
      <c r="BP15" s="154"/>
      <c r="BQ15" s="369">
        <v>2</v>
      </c>
      <c r="BR15" s="223" t="str">
        <f>VLOOKUP(BQ15,$I$13:$M$32,2,1)</f>
        <v>Зверев Артем</v>
      </c>
      <c r="BS15" s="225">
        <f>VLOOKUP(BQ15,$I$13:$M$32,3,1)</f>
        <v>0</v>
      </c>
      <c r="BT15" s="373">
        <f>VLOOKUP(BQ15,$I$13:$M$32,4,1)</f>
        <v>0</v>
      </c>
      <c r="BU15" s="203" t="str">
        <f>VLOOKUP(BQ15,$I$13:$M$32,5,1)</f>
        <v>Усмань окдюсш</v>
      </c>
      <c r="BV15" s="205"/>
      <c r="BW15" s="206"/>
      <c r="BX15" s="216"/>
      <c r="BY15" s="218"/>
      <c r="BZ15" s="219"/>
      <c r="CA15" s="216"/>
      <c r="CB15" s="218"/>
      <c r="CC15" s="219"/>
      <c r="CD15" s="216"/>
      <c r="CE15" s="234"/>
      <c r="CF15" s="254"/>
      <c r="CG15" s="252"/>
      <c r="CH15" s="234"/>
      <c r="CI15" s="154"/>
      <c r="CJ15" s="369">
        <v>3</v>
      </c>
      <c r="CK15" s="223" t="str">
        <f>VLOOKUP(CJ15,$I$13:$M$32,2,1)</f>
        <v>Митрохин Артем</v>
      </c>
      <c r="CL15" s="225">
        <f>VLOOKUP(CJ15,$I$13:$M$32,3,1)</f>
        <v>99</v>
      </c>
      <c r="CM15" s="201">
        <f>VLOOKUP(CJ15,$I$13:$M$32,4,1)</f>
        <v>0</v>
      </c>
      <c r="CN15" s="203" t="str">
        <f>VLOOKUP(CJ15,$I$13:$M$32,5,1)</f>
        <v>Каликино окдюсш</v>
      </c>
      <c r="CO15" s="205"/>
      <c r="CP15" s="206"/>
      <c r="CQ15" s="216"/>
      <c r="CR15" s="218"/>
      <c r="CS15" s="219"/>
      <c r="CT15" s="216"/>
      <c r="CU15" s="218"/>
      <c r="CV15" s="219"/>
      <c r="CW15" s="216"/>
      <c r="CX15" s="234"/>
      <c r="CY15" s="254"/>
      <c r="CZ15" s="252"/>
      <c r="DA15" s="234"/>
      <c r="DB15" s="154"/>
      <c r="DC15" s="369">
        <v>9</v>
      </c>
      <c r="DD15" s="223" t="str">
        <f>VLOOKUP(DC15,$I$13:$M$32,2,1)</f>
        <v>Задонских Данил</v>
      </c>
      <c r="DE15" s="225">
        <f>VLOOKUP(DC15,$I$13:$M$32,3,1)</f>
        <v>99</v>
      </c>
      <c r="DF15" s="201">
        <f>VLOOKUP(DC15,$I$13:$M$32,4,1)</f>
        <v>0</v>
      </c>
      <c r="DG15" s="203" t="str">
        <f>VLOOKUP(DC15,$I$13:$M$32,5,1)</f>
        <v>Грязи окдюсш</v>
      </c>
      <c r="DH15" s="205"/>
      <c r="DI15" s="206"/>
      <c r="DJ15" s="216"/>
      <c r="DK15" s="218"/>
      <c r="DL15" s="219"/>
      <c r="DM15" s="216"/>
      <c r="DN15" s="218"/>
      <c r="DO15" s="219"/>
      <c r="DP15" s="216"/>
      <c r="DQ15" s="234"/>
      <c r="DR15" s="254"/>
      <c r="DS15" s="252"/>
      <c r="DT15" s="234"/>
      <c r="DU15" s="154"/>
      <c r="DV15" s="369">
        <v>3</v>
      </c>
      <c r="DW15" s="223" t="str">
        <f>VLOOKUP(DV15,$I$13:$M$32,2,1)</f>
        <v>Митрохин Артем</v>
      </c>
      <c r="DX15" s="225">
        <f>VLOOKUP(DV15,$I$13:$M$32,3,1)</f>
        <v>99</v>
      </c>
      <c r="DY15" s="201">
        <f>VLOOKUP(DV15,$I$13:$M$32,4,1)</f>
        <v>0</v>
      </c>
      <c r="DZ15" s="203" t="str">
        <f>VLOOKUP(DV15,$I$13:$M$32,5,1)</f>
        <v>Каликино окдюсш</v>
      </c>
      <c r="EA15" s="205"/>
      <c r="EB15" s="206"/>
      <c r="EC15" s="216"/>
      <c r="ED15" s="218"/>
      <c r="EE15" s="219"/>
      <c r="EF15" s="216"/>
      <c r="EG15" s="218"/>
      <c r="EH15" s="219"/>
      <c r="EI15" s="216"/>
      <c r="EJ15" s="234"/>
      <c r="EK15" s="254"/>
      <c r="EL15" s="252"/>
      <c r="EM15" s="234"/>
      <c r="EN15" s="154"/>
      <c r="EO15" s="369">
        <v>8</v>
      </c>
      <c r="EP15" s="223" t="str">
        <f>VLOOKUP(EO15,$I$13:$M$32,2,1)</f>
        <v>Лапшин Артем</v>
      </c>
      <c r="EQ15" s="225">
        <f>VLOOKUP(EO15,$I$13:$M$32,3,1)</f>
        <v>99</v>
      </c>
      <c r="ER15" s="201">
        <f>VLOOKUP(EO15,$I$13:$M$32,4,1)</f>
        <v>0</v>
      </c>
      <c r="ES15" s="203" t="str">
        <f>VLOOKUP(EO15,$I$13:$M$32,5,1)</f>
        <v>Грязи ДООЦ</v>
      </c>
      <c r="ET15" s="205"/>
      <c r="EU15" s="206"/>
      <c r="EV15" s="216"/>
      <c r="EW15" s="218"/>
      <c r="EX15" s="219"/>
      <c r="EY15" s="216"/>
      <c r="EZ15" s="218"/>
      <c r="FA15" s="219"/>
      <c r="FB15" s="216"/>
      <c r="FC15" s="234"/>
      <c r="FD15" s="254"/>
      <c r="FE15" s="252"/>
      <c r="FF15" s="234"/>
    </row>
    <row r="16" spans="1:162" ht="17.25" customHeight="1">
      <c r="A16" s="184"/>
      <c r="B16" s="152"/>
      <c r="C16" s="173"/>
      <c r="D16" s="190"/>
      <c r="E16" s="305"/>
      <c r="F16" s="305"/>
      <c r="G16" s="190"/>
      <c r="H16" s="184"/>
      <c r="I16" s="158"/>
      <c r="J16" s="190"/>
      <c r="K16" s="191"/>
      <c r="L16" s="192"/>
      <c r="M16" s="361"/>
      <c r="N16" s="363"/>
      <c r="O16" s="17"/>
      <c r="P16" s="363"/>
      <c r="Q16" s="17">
        <v>0</v>
      </c>
      <c r="R16" s="363"/>
      <c r="S16" s="17"/>
      <c r="T16" s="363"/>
      <c r="U16" s="18"/>
      <c r="V16" s="365"/>
      <c r="W16" s="17"/>
      <c r="X16" s="367"/>
      <c r="Y16" s="17">
        <v>7</v>
      </c>
      <c r="Z16" s="363"/>
      <c r="AA16" s="17"/>
      <c r="AB16" s="184"/>
      <c r="AC16" s="207"/>
      <c r="AD16" s="19">
        <f t="shared" si="0"/>
        <v>7</v>
      </c>
      <c r="AE16" s="275"/>
      <c r="AF16" s="198"/>
      <c r="AG16" s="374"/>
      <c r="AH16" s="375"/>
      <c r="AI16" s="377"/>
      <c r="AJ16" s="378"/>
      <c r="AK16" s="379"/>
      <c r="AM16" s="8"/>
      <c r="AN16" s="26"/>
      <c r="AO16" s="12"/>
      <c r="AP16" s="12"/>
      <c r="AQ16" s="27"/>
      <c r="AS16" s="207"/>
      <c r="AT16" s="19">
        <f>$AD$16</f>
        <v>7</v>
      </c>
      <c r="AU16" s="275"/>
      <c r="AV16" s="198"/>
      <c r="AW16" s="155"/>
      <c r="AX16" s="371"/>
      <c r="AY16" s="228"/>
      <c r="AZ16" s="229"/>
      <c r="BA16" s="376"/>
      <c r="BB16" s="204"/>
      <c r="BC16" s="207"/>
      <c r="BD16" s="208"/>
      <c r="BE16" s="217"/>
      <c r="BF16" s="220"/>
      <c r="BG16" s="221"/>
      <c r="BH16" s="217"/>
      <c r="BI16" s="220"/>
      <c r="BJ16" s="221"/>
      <c r="BK16" s="217"/>
      <c r="BL16" s="217"/>
      <c r="BM16" s="256"/>
      <c r="BN16" s="253"/>
      <c r="BO16" s="217"/>
      <c r="BP16" s="155"/>
      <c r="BQ16" s="371"/>
      <c r="BR16" s="228"/>
      <c r="BS16" s="229"/>
      <c r="BT16" s="376"/>
      <c r="BU16" s="204"/>
      <c r="BV16" s="207"/>
      <c r="BW16" s="208"/>
      <c r="BX16" s="217"/>
      <c r="BY16" s="220"/>
      <c r="BZ16" s="221"/>
      <c r="CA16" s="217"/>
      <c r="CB16" s="220"/>
      <c r="CC16" s="221"/>
      <c r="CD16" s="217"/>
      <c r="CE16" s="217"/>
      <c r="CF16" s="256"/>
      <c r="CG16" s="253"/>
      <c r="CH16" s="217"/>
      <c r="CI16" s="155"/>
      <c r="CJ16" s="371"/>
      <c r="CK16" s="228"/>
      <c r="CL16" s="229"/>
      <c r="CM16" s="202"/>
      <c r="CN16" s="204"/>
      <c r="CO16" s="207"/>
      <c r="CP16" s="208"/>
      <c r="CQ16" s="217"/>
      <c r="CR16" s="220"/>
      <c r="CS16" s="221"/>
      <c r="CT16" s="217"/>
      <c r="CU16" s="220"/>
      <c r="CV16" s="221"/>
      <c r="CW16" s="217"/>
      <c r="CX16" s="217"/>
      <c r="CY16" s="256"/>
      <c r="CZ16" s="253"/>
      <c r="DA16" s="217"/>
      <c r="DB16" s="155"/>
      <c r="DC16" s="371"/>
      <c r="DD16" s="228"/>
      <c r="DE16" s="229"/>
      <c r="DF16" s="202"/>
      <c r="DG16" s="204"/>
      <c r="DH16" s="207"/>
      <c r="DI16" s="208"/>
      <c r="DJ16" s="217"/>
      <c r="DK16" s="220"/>
      <c r="DL16" s="221"/>
      <c r="DM16" s="217"/>
      <c r="DN16" s="220"/>
      <c r="DO16" s="221"/>
      <c r="DP16" s="217"/>
      <c r="DQ16" s="217"/>
      <c r="DR16" s="256"/>
      <c r="DS16" s="253"/>
      <c r="DT16" s="217"/>
      <c r="DU16" s="155"/>
      <c r="DV16" s="371"/>
      <c r="DW16" s="228"/>
      <c r="DX16" s="229"/>
      <c r="DY16" s="202"/>
      <c r="DZ16" s="204"/>
      <c r="EA16" s="207"/>
      <c r="EB16" s="208"/>
      <c r="EC16" s="217"/>
      <c r="ED16" s="220"/>
      <c r="EE16" s="221"/>
      <c r="EF16" s="217"/>
      <c r="EG16" s="220"/>
      <c r="EH16" s="221"/>
      <c r="EI16" s="217"/>
      <c r="EJ16" s="217"/>
      <c r="EK16" s="256"/>
      <c r="EL16" s="253"/>
      <c r="EM16" s="217"/>
      <c r="EN16" s="155"/>
      <c r="EO16" s="371"/>
      <c r="EP16" s="228"/>
      <c r="EQ16" s="229"/>
      <c r="ER16" s="202"/>
      <c r="ES16" s="204"/>
      <c r="ET16" s="207"/>
      <c r="EU16" s="208"/>
      <c r="EV16" s="217"/>
      <c r="EW16" s="220"/>
      <c r="EX16" s="221"/>
      <c r="EY16" s="217"/>
      <c r="EZ16" s="220"/>
      <c r="FA16" s="221"/>
      <c r="FB16" s="217"/>
      <c r="FC16" s="217"/>
      <c r="FD16" s="256"/>
      <c r="FE16" s="253"/>
      <c r="FF16" s="217"/>
    </row>
    <row r="17" spans="1:162" ht="17.25" customHeight="1">
      <c r="A17" s="183">
        <v>3</v>
      </c>
      <c r="B17" s="150">
        <v>7</v>
      </c>
      <c r="C17" s="172">
        <v>7</v>
      </c>
      <c r="D17" s="190" t="s">
        <v>80</v>
      </c>
      <c r="E17" s="305">
        <v>99</v>
      </c>
      <c r="F17" s="305"/>
      <c r="G17" s="190" t="s">
        <v>64</v>
      </c>
      <c r="H17" s="183"/>
      <c r="I17" s="156">
        <v>3</v>
      </c>
      <c r="J17" s="190" t="str">
        <f>VLOOKUP(I17,$B$13:$G$32,3,0)</f>
        <v>Митрохин Артем</v>
      </c>
      <c r="K17" s="191">
        <f>VLOOKUP(I17,$B$13:$G$32,4,0)</f>
        <v>99</v>
      </c>
      <c r="L17" s="192">
        <f>VLOOKUP(I17,$B$13:$G$32,5,0)</f>
        <v>0</v>
      </c>
      <c r="M17" s="361" t="str">
        <f>VLOOKUP(I17,$B$13:$G$32,6,0)</f>
        <v>Каликино окдюсш</v>
      </c>
      <c r="N17" s="362"/>
      <c r="O17" s="17"/>
      <c r="P17" s="362">
        <v>4</v>
      </c>
      <c r="Q17" s="17">
        <v>5</v>
      </c>
      <c r="R17" s="362">
        <v>1</v>
      </c>
      <c r="S17" s="17">
        <v>0</v>
      </c>
      <c r="T17" s="362"/>
      <c r="U17" s="18"/>
      <c r="V17" s="364"/>
      <c r="W17" s="17"/>
      <c r="X17" s="366">
        <v>2</v>
      </c>
      <c r="Y17" s="17">
        <v>0</v>
      </c>
      <c r="Z17" s="362"/>
      <c r="AA17" s="17"/>
      <c r="AB17" s="183"/>
      <c r="AC17" s="210"/>
      <c r="AD17" s="19">
        <f t="shared" si="0"/>
        <v>5</v>
      </c>
      <c r="AE17" s="211"/>
      <c r="AF17" s="197">
        <v>5</v>
      </c>
      <c r="AG17" s="368">
        <v>3</v>
      </c>
      <c r="AH17" s="222" t="str">
        <f>VLOOKUP(AG17,$I$13:$M$32,2,1)</f>
        <v>Митрохин Артем</v>
      </c>
      <c r="AI17" s="224">
        <f>VLOOKUP(AG17,$I$13:$M$32,3,1)</f>
        <v>99</v>
      </c>
      <c r="AJ17" s="372">
        <f>VLOOKUP(AG17,$I$13:$M$32,4,1)</f>
        <v>0</v>
      </c>
      <c r="AK17" s="380" t="str">
        <f>VLOOKUP(AG17,$I$13:$M$32,5,1)</f>
        <v>Каликино окдюсш</v>
      </c>
      <c r="AM17" s="8"/>
      <c r="AN17" s="26"/>
      <c r="AO17" s="25"/>
      <c r="AP17" s="12"/>
      <c r="AQ17" s="27"/>
      <c r="AS17" s="210"/>
      <c r="AT17" s="19">
        <f>$AD$17</f>
        <v>5</v>
      </c>
      <c r="AU17" s="211"/>
      <c r="AV17" s="197">
        <f>$AF$17</f>
        <v>5</v>
      </c>
      <c r="AW17" s="153">
        <v>2</v>
      </c>
      <c r="AX17" s="156">
        <v>9</v>
      </c>
      <c r="AY17" s="222" t="str">
        <f>VLOOKUP(AX17,$I$13:$M$32,2,1)</f>
        <v>Задонских Данил</v>
      </c>
      <c r="AZ17" s="224">
        <f>VLOOKUP(AX17,$I$13:$M$32,3,1)</f>
        <v>99</v>
      </c>
      <c r="BA17" s="372">
        <f>VLOOKUP(AX17,$I$13:$M$32,4,1)</f>
        <v>0</v>
      </c>
      <c r="BB17" s="227" t="str">
        <f>VLOOKUP(AX17,$I$13:$M$32,5,1)</f>
        <v>Грязи окдюсш</v>
      </c>
      <c r="BC17" s="210"/>
      <c r="BD17" s="211"/>
      <c r="BE17" s="214"/>
      <c r="BF17" s="230"/>
      <c r="BG17" s="231"/>
      <c r="BH17" s="214"/>
      <c r="BI17" s="230"/>
      <c r="BJ17" s="231"/>
      <c r="BK17" s="214"/>
      <c r="BL17" s="214"/>
      <c r="BM17" s="259"/>
      <c r="BN17" s="258"/>
      <c r="BO17" s="214"/>
      <c r="BP17" s="153">
        <v>2</v>
      </c>
      <c r="BQ17" s="368">
        <v>3</v>
      </c>
      <c r="BR17" s="222" t="str">
        <f>VLOOKUP(BQ17,$I$13:$M$32,2,1)</f>
        <v>Митрохин Артем</v>
      </c>
      <c r="BS17" s="224">
        <f>VLOOKUP(BQ17,$I$13:$M$32,3,1)</f>
        <v>99</v>
      </c>
      <c r="BT17" s="372">
        <f>VLOOKUP(BQ17,$I$13:$M$32,4,1)</f>
        <v>0</v>
      </c>
      <c r="BU17" s="227" t="str">
        <f>VLOOKUP(BQ17,$I$13:$M$32,5,1)</f>
        <v>Каликино окдюсш</v>
      </c>
      <c r="BV17" s="210"/>
      <c r="BW17" s="211"/>
      <c r="BX17" s="214"/>
      <c r="BY17" s="230"/>
      <c r="BZ17" s="231"/>
      <c r="CA17" s="214"/>
      <c r="CB17" s="230"/>
      <c r="CC17" s="231"/>
      <c r="CD17" s="214"/>
      <c r="CE17" s="214"/>
      <c r="CF17" s="259"/>
      <c r="CG17" s="258"/>
      <c r="CH17" s="214"/>
      <c r="CI17" s="153">
        <v>2</v>
      </c>
      <c r="CJ17" s="368">
        <v>6</v>
      </c>
      <c r="CK17" s="222" t="str">
        <f>VLOOKUP(CJ17,$I$13:$M$32,2,1)</f>
        <v>Амоян Амат</v>
      </c>
      <c r="CL17" s="224">
        <f>VLOOKUP(CJ17,$I$13:$M$32,3,1)</f>
        <v>0</v>
      </c>
      <c r="CM17" s="226">
        <f>VLOOKUP(CJ17,$I$13:$M$32,4,1)</f>
        <v>0</v>
      </c>
      <c r="CN17" s="227" t="str">
        <f>VLOOKUP(CJ17,$I$13:$M$32,5,1)</f>
        <v>Борино окдюсш</v>
      </c>
      <c r="CO17" s="210"/>
      <c r="CP17" s="211"/>
      <c r="CQ17" s="214"/>
      <c r="CR17" s="230"/>
      <c r="CS17" s="231"/>
      <c r="CT17" s="214"/>
      <c r="CU17" s="230"/>
      <c r="CV17" s="231"/>
      <c r="CW17" s="214"/>
      <c r="CX17" s="214"/>
      <c r="CY17" s="259"/>
      <c r="CZ17" s="258"/>
      <c r="DA17" s="214"/>
      <c r="DB17" s="153">
        <v>2</v>
      </c>
      <c r="DC17" s="368">
        <f>AM43</f>
        <v>0</v>
      </c>
      <c r="DD17" s="222" t="e">
        <f>VLOOKUP(DC17,$I$13:$M$32,2,1)</f>
        <v>#N/A</v>
      </c>
      <c r="DE17" s="224" t="e">
        <f>VLOOKUP(DC17,$I$13:$M$32,3,1)</f>
        <v>#N/A</v>
      </c>
      <c r="DF17" s="226" t="e">
        <f>VLOOKUP(DC17,$I$13:$M$32,4,1)</f>
        <v>#N/A</v>
      </c>
      <c r="DG17" s="227" t="e">
        <f>VLOOKUP(DC17,$I$13:$M$32,5,1)</f>
        <v>#N/A</v>
      </c>
      <c r="DH17" s="210"/>
      <c r="DI17" s="211"/>
      <c r="DJ17" s="214"/>
      <c r="DK17" s="230"/>
      <c r="DL17" s="231"/>
      <c r="DM17" s="214"/>
      <c r="DN17" s="230"/>
      <c r="DO17" s="231"/>
      <c r="DP17" s="214"/>
      <c r="DQ17" s="214"/>
      <c r="DR17" s="259"/>
      <c r="DS17" s="258"/>
      <c r="DT17" s="214"/>
      <c r="DU17" s="153">
        <v>2</v>
      </c>
      <c r="DV17" s="368">
        <v>9</v>
      </c>
      <c r="DW17" s="222" t="str">
        <f>VLOOKUP(DV17,$I$13:$M$32,2,1)</f>
        <v>Задонских Данил</v>
      </c>
      <c r="DX17" s="224">
        <f>VLOOKUP(DV17,$I$13:$M$32,3,1)</f>
        <v>99</v>
      </c>
      <c r="DY17" s="226">
        <f>VLOOKUP(DV17,$I$13:$M$32,4,1)</f>
        <v>0</v>
      </c>
      <c r="DZ17" s="227" t="str">
        <f>VLOOKUP(DV17,$I$13:$M$32,5,1)</f>
        <v>Грязи окдюсш</v>
      </c>
      <c r="EA17" s="210"/>
      <c r="EB17" s="211"/>
      <c r="EC17" s="214"/>
      <c r="ED17" s="230"/>
      <c r="EE17" s="231"/>
      <c r="EF17" s="214"/>
      <c r="EG17" s="230"/>
      <c r="EH17" s="231"/>
      <c r="EI17" s="214"/>
      <c r="EJ17" s="214"/>
      <c r="EK17" s="259"/>
      <c r="EL17" s="258"/>
      <c r="EM17" s="214"/>
      <c r="EN17" s="28"/>
      <c r="EO17" s="29"/>
      <c r="EP17" s="30"/>
      <c r="EQ17" s="31"/>
      <c r="ER17" s="32"/>
      <c r="ES17" s="33"/>
      <c r="ET17" s="31"/>
      <c r="EU17" s="31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</row>
    <row r="18" spans="1:162" ht="17.25" customHeight="1">
      <c r="A18" s="184"/>
      <c r="B18" s="152"/>
      <c r="C18" s="173"/>
      <c r="D18" s="190"/>
      <c r="E18" s="305"/>
      <c r="F18" s="305"/>
      <c r="G18" s="190"/>
      <c r="H18" s="184"/>
      <c r="I18" s="158"/>
      <c r="J18" s="190"/>
      <c r="K18" s="191"/>
      <c r="L18" s="192"/>
      <c r="M18" s="361"/>
      <c r="N18" s="363"/>
      <c r="O18" s="17"/>
      <c r="P18" s="363"/>
      <c r="Q18" s="17">
        <v>3</v>
      </c>
      <c r="R18" s="363"/>
      <c r="S18" s="17">
        <v>0</v>
      </c>
      <c r="T18" s="363"/>
      <c r="U18" s="18"/>
      <c r="V18" s="365"/>
      <c r="W18" s="17"/>
      <c r="X18" s="367"/>
      <c r="Y18" s="17">
        <v>0</v>
      </c>
      <c r="Z18" s="363"/>
      <c r="AA18" s="17"/>
      <c r="AB18" s="184"/>
      <c r="AC18" s="207"/>
      <c r="AD18" s="19">
        <f t="shared" si="0"/>
        <v>3</v>
      </c>
      <c r="AE18" s="275"/>
      <c r="AF18" s="198"/>
      <c r="AG18" s="369"/>
      <c r="AH18" s="223"/>
      <c r="AI18" s="225"/>
      <c r="AJ18" s="373"/>
      <c r="AK18" s="283"/>
      <c r="AL18" s="21"/>
      <c r="AM18" s="22"/>
      <c r="AN18" s="35"/>
      <c r="AO18" s="26"/>
      <c r="AP18" s="12"/>
      <c r="AQ18" s="27"/>
      <c r="AS18" s="207"/>
      <c r="AT18" s="19">
        <f>$AD$18</f>
        <v>3</v>
      </c>
      <c r="AU18" s="275"/>
      <c r="AV18" s="198"/>
      <c r="AW18" s="154"/>
      <c r="AX18" s="381"/>
      <c r="AY18" s="223"/>
      <c r="AZ18" s="225"/>
      <c r="BA18" s="373"/>
      <c r="BB18" s="203"/>
      <c r="BC18" s="212"/>
      <c r="BD18" s="213"/>
      <c r="BE18" s="215"/>
      <c r="BF18" s="232"/>
      <c r="BG18" s="233"/>
      <c r="BH18" s="215"/>
      <c r="BI18" s="232"/>
      <c r="BJ18" s="233"/>
      <c r="BK18" s="215"/>
      <c r="BL18" s="234"/>
      <c r="BM18" s="254"/>
      <c r="BN18" s="252"/>
      <c r="BO18" s="234"/>
      <c r="BP18" s="154"/>
      <c r="BQ18" s="369"/>
      <c r="BR18" s="223"/>
      <c r="BS18" s="225"/>
      <c r="BT18" s="373"/>
      <c r="BU18" s="203"/>
      <c r="BV18" s="212"/>
      <c r="BW18" s="213"/>
      <c r="BX18" s="215"/>
      <c r="BY18" s="232"/>
      <c r="BZ18" s="233"/>
      <c r="CA18" s="215"/>
      <c r="CB18" s="232"/>
      <c r="CC18" s="233"/>
      <c r="CD18" s="215"/>
      <c r="CE18" s="234"/>
      <c r="CF18" s="254"/>
      <c r="CG18" s="252"/>
      <c r="CH18" s="234"/>
      <c r="CI18" s="154"/>
      <c r="CJ18" s="369"/>
      <c r="CK18" s="223"/>
      <c r="CL18" s="225"/>
      <c r="CM18" s="201"/>
      <c r="CN18" s="203"/>
      <c r="CO18" s="212"/>
      <c r="CP18" s="213"/>
      <c r="CQ18" s="215"/>
      <c r="CR18" s="232"/>
      <c r="CS18" s="233"/>
      <c r="CT18" s="215"/>
      <c r="CU18" s="232"/>
      <c r="CV18" s="233"/>
      <c r="CW18" s="215"/>
      <c r="CX18" s="234"/>
      <c r="CY18" s="254"/>
      <c r="CZ18" s="252"/>
      <c r="DA18" s="234"/>
      <c r="DB18" s="154"/>
      <c r="DC18" s="369"/>
      <c r="DD18" s="223"/>
      <c r="DE18" s="225"/>
      <c r="DF18" s="201"/>
      <c r="DG18" s="203"/>
      <c r="DH18" s="212"/>
      <c r="DI18" s="213"/>
      <c r="DJ18" s="215"/>
      <c r="DK18" s="232"/>
      <c r="DL18" s="233"/>
      <c r="DM18" s="215"/>
      <c r="DN18" s="232"/>
      <c r="DO18" s="233"/>
      <c r="DP18" s="215"/>
      <c r="DQ18" s="234"/>
      <c r="DR18" s="254"/>
      <c r="DS18" s="252"/>
      <c r="DT18" s="234"/>
      <c r="DU18" s="154"/>
      <c r="DV18" s="369"/>
      <c r="DW18" s="223"/>
      <c r="DX18" s="225"/>
      <c r="DY18" s="201"/>
      <c r="DZ18" s="203"/>
      <c r="EA18" s="212"/>
      <c r="EB18" s="213"/>
      <c r="EC18" s="215"/>
      <c r="ED18" s="232"/>
      <c r="EE18" s="233"/>
      <c r="EF18" s="215"/>
      <c r="EG18" s="232"/>
      <c r="EH18" s="233"/>
      <c r="EI18" s="215"/>
      <c r="EJ18" s="234"/>
      <c r="EK18" s="254"/>
      <c r="EL18" s="252"/>
      <c r="EM18" s="234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</row>
    <row r="19" spans="1:162" ht="17.25" customHeight="1">
      <c r="A19" s="183">
        <v>4</v>
      </c>
      <c r="B19" s="150">
        <v>8</v>
      </c>
      <c r="C19" s="172">
        <v>8</v>
      </c>
      <c r="D19" s="190" t="s">
        <v>81</v>
      </c>
      <c r="E19" s="305">
        <v>99</v>
      </c>
      <c r="F19" s="305"/>
      <c r="G19" s="190" t="s">
        <v>82</v>
      </c>
      <c r="H19" s="183"/>
      <c r="I19" s="156">
        <v>4</v>
      </c>
      <c r="J19" s="190" t="str">
        <f>VLOOKUP(I19,$B$13:$G$32,3,0)</f>
        <v>Прилепин Кирилл</v>
      </c>
      <c r="K19" s="191">
        <f>VLOOKUP(I19,$B$13:$G$32,4,0)</f>
        <v>0</v>
      </c>
      <c r="L19" s="192">
        <f>VLOOKUP(I19,$B$13:$G$32,5,0)</f>
        <v>0</v>
      </c>
      <c r="M19" s="361" t="str">
        <f>VLOOKUP(I19,$B$13:$G$32,6,0)</f>
        <v>Каликино окдюсш</v>
      </c>
      <c r="N19" s="362"/>
      <c r="O19" s="17"/>
      <c r="P19" s="362">
        <v>3</v>
      </c>
      <c r="Q19" s="17">
        <v>0</v>
      </c>
      <c r="R19" s="362"/>
      <c r="S19" s="17"/>
      <c r="T19" s="362"/>
      <c r="U19" s="18"/>
      <c r="V19" s="364"/>
      <c r="W19" s="17"/>
      <c r="X19" s="366"/>
      <c r="Y19" s="17"/>
      <c r="Z19" s="362"/>
      <c r="AA19" s="17"/>
      <c r="AB19" s="183"/>
      <c r="AC19" s="210"/>
      <c r="AD19" s="19">
        <f t="shared" si="0"/>
        <v>0</v>
      </c>
      <c r="AE19" s="211"/>
      <c r="AF19" s="197">
        <v>8</v>
      </c>
      <c r="AG19" s="369">
        <v>4</v>
      </c>
      <c r="AH19" s="223" t="str">
        <f>VLOOKUP(AG19,$I$13:$M$32,2,1)</f>
        <v>Прилепин Кирилл</v>
      </c>
      <c r="AI19" s="225">
        <f>VLOOKUP(AG19,$I$13:$M$32,3,1)</f>
        <v>0</v>
      </c>
      <c r="AJ19" s="201">
        <f>VLOOKUP(AG19,$I$13:$M$32,4,1)</f>
        <v>0</v>
      </c>
      <c r="AK19" s="285" t="str">
        <f>VLOOKUP(AG19,$I$13:$M$32,5,1)</f>
        <v>Каликино окдюсш</v>
      </c>
      <c r="AL19" s="23"/>
      <c r="AM19" s="24"/>
      <c r="AN19" s="12"/>
      <c r="AO19" s="26"/>
      <c r="AP19" s="12"/>
      <c r="AQ19" s="27"/>
      <c r="AS19" s="210"/>
      <c r="AT19" s="19">
        <f>$AD$19</f>
        <v>0</v>
      </c>
      <c r="AU19" s="211"/>
      <c r="AV19" s="197">
        <f>$AF$19</f>
        <v>8</v>
      </c>
      <c r="AW19" s="154"/>
      <c r="AX19" s="374">
        <v>10</v>
      </c>
      <c r="AY19" s="223" t="str">
        <f>VLOOKUP(AX19,$I$13:$M$32,2,1)</f>
        <v>Ширяев Александр</v>
      </c>
      <c r="AZ19" s="225">
        <f>VLOOKUP(AX19,$I$13:$M$32,3,1)</f>
        <v>99</v>
      </c>
      <c r="BA19" s="373">
        <f>VLOOKUP(AX19,$I$13:$M$32,4,1)</f>
        <v>0</v>
      </c>
      <c r="BB19" s="203" t="str">
        <f>VLOOKUP(AX19,$I$13:$M$32,5,1)</f>
        <v>Матырский</v>
      </c>
      <c r="BC19" s="205"/>
      <c r="BD19" s="206"/>
      <c r="BE19" s="216"/>
      <c r="BF19" s="218"/>
      <c r="BG19" s="219"/>
      <c r="BH19" s="216"/>
      <c r="BI19" s="218"/>
      <c r="BJ19" s="219"/>
      <c r="BK19" s="216"/>
      <c r="BL19" s="234"/>
      <c r="BM19" s="254"/>
      <c r="BN19" s="252"/>
      <c r="BO19" s="234"/>
      <c r="BP19" s="154"/>
      <c r="BQ19" s="369">
        <v>4</v>
      </c>
      <c r="BR19" s="223" t="str">
        <f>VLOOKUP(BQ19,$I$13:$M$32,2,1)</f>
        <v>Прилепин Кирилл</v>
      </c>
      <c r="BS19" s="225">
        <f>VLOOKUP(BQ19,$I$13:$M$32,3,1)</f>
        <v>0</v>
      </c>
      <c r="BT19" s="373">
        <f>VLOOKUP(BQ19,$I$13:$M$32,4,1)</f>
        <v>0</v>
      </c>
      <c r="BU19" s="203" t="str">
        <f>VLOOKUP(BQ19,$I$13:$M$32,5,1)</f>
        <v>Каликино окдюсш</v>
      </c>
      <c r="BV19" s="205"/>
      <c r="BW19" s="206"/>
      <c r="BX19" s="216"/>
      <c r="BY19" s="218"/>
      <c r="BZ19" s="219"/>
      <c r="CA19" s="216"/>
      <c r="CB19" s="218"/>
      <c r="CC19" s="219"/>
      <c r="CD19" s="216"/>
      <c r="CE19" s="234"/>
      <c r="CF19" s="254"/>
      <c r="CG19" s="252"/>
      <c r="CH19" s="234"/>
      <c r="CI19" s="154"/>
      <c r="CJ19" s="369">
        <v>8</v>
      </c>
      <c r="CK19" s="223" t="str">
        <f>VLOOKUP(CJ19,$I$13:$M$32,2,1)</f>
        <v>Лапшин Артем</v>
      </c>
      <c r="CL19" s="225">
        <f>VLOOKUP(CJ19,$I$13:$M$32,3,1)</f>
        <v>99</v>
      </c>
      <c r="CM19" s="201">
        <f>VLOOKUP(CJ19,$I$13:$M$32,4,1)</f>
        <v>0</v>
      </c>
      <c r="CN19" s="203" t="str">
        <f>VLOOKUP(CJ19,$I$13:$M$32,5,1)</f>
        <v>Грязи ДООЦ</v>
      </c>
      <c r="CO19" s="205"/>
      <c r="CP19" s="206"/>
      <c r="CQ19" s="216"/>
      <c r="CR19" s="218"/>
      <c r="CS19" s="219"/>
      <c r="CT19" s="216"/>
      <c r="CU19" s="218"/>
      <c r="CV19" s="219"/>
      <c r="CW19" s="216"/>
      <c r="CX19" s="234"/>
      <c r="CY19" s="254"/>
      <c r="CZ19" s="252"/>
      <c r="DA19" s="234"/>
      <c r="DB19" s="154"/>
      <c r="DC19" s="369">
        <f>AM45</f>
        <v>0</v>
      </c>
      <c r="DD19" s="223" t="e">
        <f>VLOOKUP(DC19,$I$13:$M$32,2,1)</f>
        <v>#N/A</v>
      </c>
      <c r="DE19" s="225" t="e">
        <f>VLOOKUP(DC19,$I$13:$M$32,3,1)</f>
        <v>#N/A</v>
      </c>
      <c r="DF19" s="201" t="e">
        <f>VLOOKUP(DC19,$I$13:$M$32,4,1)</f>
        <v>#N/A</v>
      </c>
      <c r="DG19" s="203" t="e">
        <f>VLOOKUP(DC19,$I$13:$M$32,5,1)</f>
        <v>#N/A</v>
      </c>
      <c r="DH19" s="205"/>
      <c r="DI19" s="206"/>
      <c r="DJ19" s="216"/>
      <c r="DK19" s="218"/>
      <c r="DL19" s="219"/>
      <c r="DM19" s="216"/>
      <c r="DN19" s="218"/>
      <c r="DO19" s="219"/>
      <c r="DP19" s="216"/>
      <c r="DQ19" s="234"/>
      <c r="DR19" s="254"/>
      <c r="DS19" s="252"/>
      <c r="DT19" s="234"/>
      <c r="DU19" s="154"/>
      <c r="DV19" s="369">
        <v>6</v>
      </c>
      <c r="DW19" s="223" t="str">
        <f>VLOOKUP(DV19,$I$13:$M$32,2,1)</f>
        <v>Амоян Амат</v>
      </c>
      <c r="DX19" s="225">
        <f>VLOOKUP(DV19,$I$13:$M$32,3,1)</f>
        <v>0</v>
      </c>
      <c r="DY19" s="201">
        <f>VLOOKUP(DV19,$I$13:$M$32,4,1)</f>
        <v>0</v>
      </c>
      <c r="DZ19" s="203" t="str">
        <f>VLOOKUP(DV19,$I$13:$M$32,5,1)</f>
        <v>Борино окдюсш</v>
      </c>
      <c r="EA19" s="205"/>
      <c r="EB19" s="206"/>
      <c r="EC19" s="216"/>
      <c r="ED19" s="218"/>
      <c r="EE19" s="219"/>
      <c r="EF19" s="216"/>
      <c r="EG19" s="218"/>
      <c r="EH19" s="219"/>
      <c r="EI19" s="216"/>
      <c r="EJ19" s="234"/>
      <c r="EK19" s="254"/>
      <c r="EL19" s="252"/>
      <c r="EM19" s="234"/>
      <c r="EN19" s="3"/>
      <c r="EO19" s="3"/>
      <c r="EP19" s="280" t="s">
        <v>51</v>
      </c>
      <c r="EQ19" s="280"/>
      <c r="ER19" s="280"/>
      <c r="ES19" s="280"/>
      <c r="ET19" s="36"/>
      <c r="EU19" s="8"/>
      <c r="EV19" s="111" t="s">
        <v>52</v>
      </c>
      <c r="EW19" s="111"/>
      <c r="EX19" s="111"/>
      <c r="EY19" s="111"/>
      <c r="EZ19" s="111"/>
      <c r="FA19" s="111"/>
      <c r="FB19" s="111"/>
      <c r="FC19" s="111"/>
      <c r="FD19" s="111"/>
      <c r="FE19" s="111"/>
      <c r="FF19" s="279"/>
    </row>
    <row r="20" spans="1:162" ht="17.25" customHeight="1">
      <c r="A20" s="184"/>
      <c r="B20" s="152"/>
      <c r="C20" s="173"/>
      <c r="D20" s="190"/>
      <c r="E20" s="305"/>
      <c r="F20" s="305"/>
      <c r="G20" s="190"/>
      <c r="H20" s="184"/>
      <c r="I20" s="158"/>
      <c r="J20" s="190"/>
      <c r="K20" s="191"/>
      <c r="L20" s="192"/>
      <c r="M20" s="361"/>
      <c r="N20" s="363"/>
      <c r="O20" s="17"/>
      <c r="P20" s="363"/>
      <c r="Q20" s="17">
        <v>0</v>
      </c>
      <c r="R20" s="363"/>
      <c r="S20" s="17"/>
      <c r="T20" s="363"/>
      <c r="U20" s="18"/>
      <c r="V20" s="365"/>
      <c r="W20" s="17"/>
      <c r="X20" s="367"/>
      <c r="Y20" s="17"/>
      <c r="Z20" s="363"/>
      <c r="AA20" s="17"/>
      <c r="AB20" s="184"/>
      <c r="AC20" s="207"/>
      <c r="AD20" s="19">
        <f t="shared" si="0"/>
        <v>0</v>
      </c>
      <c r="AE20" s="275"/>
      <c r="AF20" s="198"/>
      <c r="AG20" s="371"/>
      <c r="AH20" s="228"/>
      <c r="AI20" s="229"/>
      <c r="AJ20" s="202"/>
      <c r="AK20" s="286"/>
      <c r="AM20" s="8"/>
      <c r="AN20" s="12"/>
      <c r="AO20" s="26"/>
      <c r="AP20" s="37"/>
      <c r="AQ20" s="27"/>
      <c r="AS20" s="207"/>
      <c r="AT20" s="19">
        <f>$AD$20</f>
        <v>0</v>
      </c>
      <c r="AU20" s="275"/>
      <c r="AV20" s="198"/>
      <c r="AW20" s="155"/>
      <c r="AX20" s="158"/>
      <c r="AY20" s="228"/>
      <c r="AZ20" s="229"/>
      <c r="BA20" s="376"/>
      <c r="BB20" s="204"/>
      <c r="BC20" s="207"/>
      <c r="BD20" s="208"/>
      <c r="BE20" s="217"/>
      <c r="BF20" s="220"/>
      <c r="BG20" s="221"/>
      <c r="BH20" s="217"/>
      <c r="BI20" s="220"/>
      <c r="BJ20" s="221"/>
      <c r="BK20" s="217"/>
      <c r="BL20" s="217"/>
      <c r="BM20" s="256"/>
      <c r="BN20" s="253"/>
      <c r="BO20" s="217"/>
      <c r="BP20" s="155"/>
      <c r="BQ20" s="371"/>
      <c r="BR20" s="228"/>
      <c r="BS20" s="229"/>
      <c r="BT20" s="376"/>
      <c r="BU20" s="204"/>
      <c r="BV20" s="207"/>
      <c r="BW20" s="208"/>
      <c r="BX20" s="217"/>
      <c r="BY20" s="220"/>
      <c r="BZ20" s="221"/>
      <c r="CA20" s="217"/>
      <c r="CB20" s="220"/>
      <c r="CC20" s="221"/>
      <c r="CD20" s="217"/>
      <c r="CE20" s="217"/>
      <c r="CF20" s="256"/>
      <c r="CG20" s="253"/>
      <c r="CH20" s="217"/>
      <c r="CI20" s="155"/>
      <c r="CJ20" s="371"/>
      <c r="CK20" s="228"/>
      <c r="CL20" s="229"/>
      <c r="CM20" s="202"/>
      <c r="CN20" s="204"/>
      <c r="CO20" s="207"/>
      <c r="CP20" s="208"/>
      <c r="CQ20" s="217"/>
      <c r="CR20" s="220"/>
      <c r="CS20" s="221"/>
      <c r="CT20" s="217"/>
      <c r="CU20" s="220"/>
      <c r="CV20" s="221"/>
      <c r="CW20" s="217"/>
      <c r="CX20" s="217"/>
      <c r="CY20" s="256"/>
      <c r="CZ20" s="253"/>
      <c r="DA20" s="217"/>
      <c r="DB20" s="155"/>
      <c r="DC20" s="371"/>
      <c r="DD20" s="228"/>
      <c r="DE20" s="229"/>
      <c r="DF20" s="202"/>
      <c r="DG20" s="204"/>
      <c r="DH20" s="207"/>
      <c r="DI20" s="208"/>
      <c r="DJ20" s="217"/>
      <c r="DK20" s="220"/>
      <c r="DL20" s="221"/>
      <c r="DM20" s="217"/>
      <c r="DN20" s="220"/>
      <c r="DO20" s="221"/>
      <c r="DP20" s="217"/>
      <c r="DQ20" s="217"/>
      <c r="DR20" s="256"/>
      <c r="DS20" s="253"/>
      <c r="DT20" s="217"/>
      <c r="DU20" s="155"/>
      <c r="DV20" s="371"/>
      <c r="DW20" s="228"/>
      <c r="DX20" s="229"/>
      <c r="DY20" s="202"/>
      <c r="DZ20" s="204"/>
      <c r="EA20" s="207"/>
      <c r="EB20" s="208"/>
      <c r="EC20" s="217"/>
      <c r="ED20" s="220"/>
      <c r="EE20" s="221"/>
      <c r="EF20" s="217"/>
      <c r="EG20" s="220"/>
      <c r="EH20" s="221"/>
      <c r="EI20" s="217"/>
      <c r="EJ20" s="217"/>
      <c r="EK20" s="256"/>
      <c r="EL20" s="253"/>
      <c r="EM20" s="217"/>
      <c r="EN20" s="3"/>
      <c r="EO20" s="3"/>
      <c r="EP20" s="280"/>
      <c r="EQ20" s="280"/>
      <c r="ER20" s="280"/>
      <c r="ES20" s="280"/>
      <c r="ET20" s="36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</row>
    <row r="21" spans="1:162" ht="17.25" customHeight="1">
      <c r="A21" s="183">
        <v>5</v>
      </c>
      <c r="B21" s="150">
        <v>4</v>
      </c>
      <c r="C21" s="172">
        <v>4</v>
      </c>
      <c r="D21" s="190" t="s">
        <v>83</v>
      </c>
      <c r="E21" s="305">
        <v>0</v>
      </c>
      <c r="F21" s="305"/>
      <c r="G21" s="190" t="s">
        <v>84</v>
      </c>
      <c r="H21" s="183"/>
      <c r="I21" s="156">
        <v>5</v>
      </c>
      <c r="J21" s="190" t="str">
        <f>VLOOKUP(I21,$B$13:$G$32,3,0)</f>
        <v>Пастухов Денис</v>
      </c>
      <c r="K21" s="191">
        <f>VLOOKUP(I21,$B$13:$G$32,4,0)</f>
        <v>0</v>
      </c>
      <c r="L21" s="192">
        <f>VLOOKUP(I21,$B$13:$G$32,5,0)</f>
        <v>0</v>
      </c>
      <c r="M21" s="361" t="str">
        <f>VLOOKUP(I21,$B$13:$G$32,6,0)</f>
        <v>Борино окдюсш</v>
      </c>
      <c r="N21" s="362"/>
      <c r="O21" s="17"/>
      <c r="P21" s="362">
        <v>6</v>
      </c>
      <c r="Q21" s="17">
        <v>0</v>
      </c>
      <c r="R21" s="362"/>
      <c r="S21" s="17"/>
      <c r="T21" s="362"/>
      <c r="U21" s="18"/>
      <c r="V21" s="364"/>
      <c r="W21" s="17"/>
      <c r="X21" s="366"/>
      <c r="Y21" s="17"/>
      <c r="Z21" s="362"/>
      <c r="AA21" s="17"/>
      <c r="AB21" s="183"/>
      <c r="AC21" s="210"/>
      <c r="AD21" s="19">
        <f t="shared" si="0"/>
        <v>0</v>
      </c>
      <c r="AE21" s="211"/>
      <c r="AF21" s="197">
        <v>7</v>
      </c>
      <c r="AG21" s="368">
        <v>5</v>
      </c>
      <c r="AH21" s="222" t="str">
        <f>VLOOKUP(AG21,$I$13:$M$32,2,1)</f>
        <v>Пастухов Денис</v>
      </c>
      <c r="AI21" s="224">
        <f>VLOOKUP(AG21,$I$13:$M$32,3,1)</f>
        <v>0</v>
      </c>
      <c r="AJ21" s="226">
        <f>VLOOKUP(AG21,$I$13:$M$32,4,1)</f>
        <v>0</v>
      </c>
      <c r="AK21" s="370" t="str">
        <f>VLOOKUP(AG21,$I$13:$M$32,5,1)</f>
        <v>Борино окдюсш</v>
      </c>
      <c r="AM21" s="8"/>
      <c r="AN21" s="12"/>
      <c r="AO21" s="26"/>
      <c r="AP21" s="12"/>
      <c r="AQ21" s="27"/>
      <c r="AS21" s="210"/>
      <c r="AT21" s="19">
        <f>$AD$21</f>
        <v>0</v>
      </c>
      <c r="AU21" s="211"/>
      <c r="AV21" s="197">
        <f>$AF$21</f>
        <v>7</v>
      </c>
      <c r="AW21" s="28"/>
      <c r="AX21" s="29"/>
      <c r="AY21" s="30"/>
      <c r="AZ21" s="31"/>
      <c r="BA21" s="38"/>
      <c r="BB21" s="33"/>
      <c r="BC21" s="31"/>
      <c r="BD21" s="31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153">
        <v>3</v>
      </c>
      <c r="BQ21" s="368">
        <v>5</v>
      </c>
      <c r="BR21" s="222" t="str">
        <f>VLOOKUP(BQ21,$I$13:$M$32,2,1)</f>
        <v>Пастухов Денис</v>
      </c>
      <c r="BS21" s="224">
        <f>VLOOKUP(BQ21,$I$13:$M$32,3,1)</f>
        <v>0</v>
      </c>
      <c r="BT21" s="372">
        <f>VLOOKUP(BQ21,$I$13:$M$32,4,1)</f>
        <v>0</v>
      </c>
      <c r="BU21" s="227" t="str">
        <f>VLOOKUP(BQ21,$I$13:$M$32,5,1)</f>
        <v>Борино окдюсш</v>
      </c>
      <c r="BV21" s="210"/>
      <c r="BW21" s="211"/>
      <c r="BX21" s="214"/>
      <c r="BY21" s="230"/>
      <c r="BZ21" s="231"/>
      <c r="CA21" s="214"/>
      <c r="CB21" s="230"/>
      <c r="CC21" s="231"/>
      <c r="CD21" s="214"/>
      <c r="CE21" s="214"/>
      <c r="CF21" s="259"/>
      <c r="CG21" s="258"/>
      <c r="CH21" s="214"/>
      <c r="CI21" s="28"/>
      <c r="CJ21" s="29"/>
      <c r="CK21" s="30"/>
      <c r="CL21" s="31"/>
      <c r="CM21" s="32"/>
      <c r="CN21" s="33"/>
      <c r="CO21" s="31"/>
      <c r="CP21" s="31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28"/>
      <c r="DC21" s="29"/>
      <c r="DD21" s="30"/>
      <c r="DE21" s="31"/>
      <c r="DF21" s="32"/>
      <c r="DG21" s="33"/>
      <c r="DH21" s="31"/>
      <c r="DI21" s="31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28"/>
      <c r="DV21" s="29"/>
      <c r="DW21" s="30"/>
      <c r="DX21" s="31"/>
      <c r="DY21" s="32"/>
      <c r="DZ21" s="33"/>
      <c r="EA21" s="31"/>
      <c r="EB21" s="31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"/>
      <c r="EO21" s="3"/>
      <c r="EP21" s="280" t="s">
        <v>53</v>
      </c>
      <c r="EQ21" s="280"/>
      <c r="ER21" s="280"/>
      <c r="ES21" s="280"/>
      <c r="ET21" s="36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</row>
    <row r="22" spans="1:162" ht="17.25" customHeight="1">
      <c r="A22" s="184"/>
      <c r="B22" s="152"/>
      <c r="C22" s="173"/>
      <c r="D22" s="190"/>
      <c r="E22" s="305"/>
      <c r="F22" s="305"/>
      <c r="G22" s="190"/>
      <c r="H22" s="184"/>
      <c r="I22" s="158"/>
      <c r="J22" s="190"/>
      <c r="K22" s="191"/>
      <c r="L22" s="192"/>
      <c r="M22" s="361"/>
      <c r="N22" s="363"/>
      <c r="O22" s="17"/>
      <c r="P22" s="363"/>
      <c r="Q22" s="17">
        <v>0</v>
      </c>
      <c r="R22" s="363"/>
      <c r="S22" s="17"/>
      <c r="T22" s="363"/>
      <c r="U22" s="18"/>
      <c r="V22" s="365"/>
      <c r="W22" s="17"/>
      <c r="X22" s="367"/>
      <c r="Y22" s="17"/>
      <c r="Z22" s="363"/>
      <c r="AA22" s="17"/>
      <c r="AB22" s="184"/>
      <c r="AC22" s="207"/>
      <c r="AD22" s="19">
        <f t="shared" si="0"/>
        <v>0</v>
      </c>
      <c r="AE22" s="275"/>
      <c r="AF22" s="198"/>
      <c r="AG22" s="369"/>
      <c r="AH22" s="223"/>
      <c r="AI22" s="225"/>
      <c r="AJ22" s="201"/>
      <c r="AK22" s="285"/>
      <c r="AL22" s="21"/>
      <c r="AM22" s="22"/>
      <c r="AN22" s="12"/>
      <c r="AO22" s="26"/>
      <c r="AP22" s="12"/>
      <c r="AQ22" s="27"/>
      <c r="AS22" s="207"/>
      <c r="AT22" s="19">
        <f>$AD$22</f>
        <v>0</v>
      </c>
      <c r="AU22" s="275"/>
      <c r="AV22" s="198"/>
      <c r="BP22" s="154"/>
      <c r="BQ22" s="369"/>
      <c r="BR22" s="223"/>
      <c r="BS22" s="225"/>
      <c r="BT22" s="373"/>
      <c r="BU22" s="203"/>
      <c r="BV22" s="212"/>
      <c r="BW22" s="213"/>
      <c r="BX22" s="215"/>
      <c r="BY22" s="232"/>
      <c r="BZ22" s="233"/>
      <c r="CA22" s="215"/>
      <c r="CB22" s="232"/>
      <c r="CC22" s="233"/>
      <c r="CD22" s="215"/>
      <c r="CE22" s="234"/>
      <c r="CF22" s="254"/>
      <c r="CG22" s="252"/>
      <c r="CH22" s="234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</row>
    <row r="23" spans="1:162" ht="17.25" customHeight="1">
      <c r="A23" s="183">
        <v>6</v>
      </c>
      <c r="B23" s="150">
        <v>3</v>
      </c>
      <c r="C23" s="172">
        <v>3</v>
      </c>
      <c r="D23" s="190" t="s">
        <v>85</v>
      </c>
      <c r="E23" s="305">
        <v>99</v>
      </c>
      <c r="F23" s="305"/>
      <c r="G23" s="190" t="s">
        <v>84</v>
      </c>
      <c r="H23" s="183"/>
      <c r="I23" s="156">
        <v>6</v>
      </c>
      <c r="J23" s="190" t="str">
        <f>VLOOKUP(I23,$B$13:$G$32,3,0)</f>
        <v>Амоян Амат</v>
      </c>
      <c r="K23" s="191">
        <f>VLOOKUP(I23,$B$13:$G$32,4,0)</f>
        <v>0</v>
      </c>
      <c r="L23" s="192">
        <f>VLOOKUP(I23,$B$13:$G$32,5,0)</f>
        <v>0</v>
      </c>
      <c r="M23" s="361" t="str">
        <f>VLOOKUP(I23,$B$13:$G$32,6,0)</f>
        <v>Борино окдюсш</v>
      </c>
      <c r="N23" s="362"/>
      <c r="O23" s="17"/>
      <c r="P23" s="362">
        <v>5</v>
      </c>
      <c r="Q23" s="17">
        <v>5</v>
      </c>
      <c r="R23" s="362">
        <v>8</v>
      </c>
      <c r="S23" s="17">
        <v>0</v>
      </c>
      <c r="T23" s="362"/>
      <c r="U23" s="18"/>
      <c r="V23" s="364"/>
      <c r="W23" s="17"/>
      <c r="X23" s="366">
        <v>9</v>
      </c>
      <c r="Y23" s="17">
        <v>5</v>
      </c>
      <c r="Z23" s="362"/>
      <c r="AA23" s="17"/>
      <c r="AB23" s="183"/>
      <c r="AC23" s="210"/>
      <c r="AD23" s="19">
        <f t="shared" si="0"/>
        <v>10</v>
      </c>
      <c r="AE23" s="211"/>
      <c r="AF23" s="197">
        <v>3</v>
      </c>
      <c r="AG23" s="369">
        <v>6</v>
      </c>
      <c r="AH23" s="223" t="str">
        <f>VLOOKUP(AG23,$I$13:$M$32,2,1)</f>
        <v>Амоян Амат</v>
      </c>
      <c r="AI23" s="225">
        <f>VLOOKUP(AG23,$I$13:$M$32,3,1)</f>
        <v>0</v>
      </c>
      <c r="AJ23" s="201">
        <f>VLOOKUP(AG23,$I$13:$M$32,4,1)</f>
        <v>0</v>
      </c>
      <c r="AK23" s="285" t="str">
        <f>VLOOKUP(AG23,$I$13:$M$32,5,1)</f>
        <v>Борино окдюсш</v>
      </c>
      <c r="AL23" s="23"/>
      <c r="AM23" s="24"/>
      <c r="AN23" s="25"/>
      <c r="AO23" s="26"/>
      <c r="AP23" s="12"/>
      <c r="AQ23" s="27"/>
      <c r="AS23" s="210"/>
      <c r="AT23" s="19">
        <f>$AD$23</f>
        <v>10</v>
      </c>
      <c r="AU23" s="211"/>
      <c r="AV23" s="197">
        <f>$AF$23</f>
        <v>3</v>
      </c>
      <c r="AW23" s="3"/>
      <c r="AX23" s="3"/>
      <c r="AY23" s="280" t="s">
        <v>51</v>
      </c>
      <c r="AZ23" s="280"/>
      <c r="BA23" s="280"/>
      <c r="BB23" s="280"/>
      <c r="BC23" s="36"/>
      <c r="BD23" s="8"/>
      <c r="BE23" s="111" t="s">
        <v>52</v>
      </c>
      <c r="BF23" s="111"/>
      <c r="BG23" s="111"/>
      <c r="BH23" s="111"/>
      <c r="BI23" s="111"/>
      <c r="BJ23" s="111"/>
      <c r="BK23" s="111"/>
      <c r="BL23" s="111"/>
      <c r="BM23" s="111"/>
      <c r="BN23" s="111"/>
      <c r="BO23" s="279"/>
      <c r="BP23" s="154"/>
      <c r="BQ23" s="369">
        <v>6</v>
      </c>
      <c r="BR23" s="223" t="str">
        <f>VLOOKUP(BQ23,$I$13:$M$32,2,1)</f>
        <v>Амоян Амат</v>
      </c>
      <c r="BS23" s="225">
        <f>VLOOKUP(BQ23,$I$13:$M$32,3,1)</f>
        <v>0</v>
      </c>
      <c r="BT23" s="373">
        <f>VLOOKUP(BQ23,$I$13:$M$32,4,1)</f>
        <v>0</v>
      </c>
      <c r="BU23" s="203" t="str">
        <f>VLOOKUP(BQ23,$I$13:$M$32,5,1)</f>
        <v>Борино окдюсш</v>
      </c>
      <c r="BV23" s="205"/>
      <c r="BW23" s="206"/>
      <c r="BX23" s="216"/>
      <c r="BY23" s="218"/>
      <c r="BZ23" s="219"/>
      <c r="CA23" s="216"/>
      <c r="CB23" s="218"/>
      <c r="CC23" s="219"/>
      <c r="CD23" s="216"/>
      <c r="CE23" s="234"/>
      <c r="CF23" s="254"/>
      <c r="CG23" s="252"/>
      <c r="CH23" s="234"/>
      <c r="CI23" s="3"/>
      <c r="CJ23" s="3"/>
      <c r="CK23" s="280" t="s">
        <v>51</v>
      </c>
      <c r="CL23" s="280"/>
      <c r="CM23" s="280"/>
      <c r="CN23" s="280"/>
      <c r="CO23" s="36"/>
      <c r="CP23" s="8"/>
      <c r="CQ23" s="111" t="s">
        <v>52</v>
      </c>
      <c r="CR23" s="111"/>
      <c r="CS23" s="111"/>
      <c r="CT23" s="111"/>
      <c r="CU23" s="111"/>
      <c r="CV23" s="111"/>
      <c r="CW23" s="111"/>
      <c r="CX23" s="111"/>
      <c r="CY23" s="111"/>
      <c r="CZ23" s="111"/>
      <c r="DA23" s="279"/>
      <c r="DB23" s="3"/>
      <c r="DC23" s="3"/>
      <c r="DD23" s="280" t="s">
        <v>51</v>
      </c>
      <c r="DE23" s="280"/>
      <c r="DF23" s="280"/>
      <c r="DG23" s="280"/>
      <c r="DH23" s="36"/>
      <c r="DI23" s="8"/>
      <c r="DJ23" s="111" t="s">
        <v>52</v>
      </c>
      <c r="DK23" s="111"/>
      <c r="DL23" s="111"/>
      <c r="DM23" s="111"/>
      <c r="DN23" s="111"/>
      <c r="DO23" s="111"/>
      <c r="DP23" s="111"/>
      <c r="DQ23" s="111"/>
      <c r="DR23" s="111"/>
      <c r="DS23" s="111"/>
      <c r="DT23" s="279"/>
      <c r="DU23" s="8"/>
      <c r="DV23" s="8"/>
      <c r="DW23" s="280" t="s">
        <v>51</v>
      </c>
      <c r="DX23" s="280"/>
      <c r="DY23" s="280"/>
      <c r="DZ23" s="280"/>
      <c r="EA23" s="36"/>
      <c r="EB23" s="8"/>
      <c r="EC23" s="111" t="s">
        <v>52</v>
      </c>
      <c r="ED23" s="111"/>
      <c r="EE23" s="111"/>
      <c r="EF23" s="111"/>
      <c r="EG23" s="111"/>
      <c r="EH23" s="111"/>
      <c r="EI23" s="111"/>
      <c r="EJ23" s="111"/>
      <c r="EK23" s="111"/>
      <c r="EL23" s="111"/>
      <c r="EM23" s="279"/>
    </row>
    <row r="24" spans="1:162" ht="17.25" customHeight="1">
      <c r="A24" s="184"/>
      <c r="B24" s="152"/>
      <c r="C24" s="173"/>
      <c r="D24" s="190"/>
      <c r="E24" s="305"/>
      <c r="F24" s="305"/>
      <c r="G24" s="190"/>
      <c r="H24" s="184"/>
      <c r="I24" s="158"/>
      <c r="J24" s="190"/>
      <c r="K24" s="191"/>
      <c r="L24" s="192"/>
      <c r="M24" s="361"/>
      <c r="N24" s="363"/>
      <c r="O24" s="17"/>
      <c r="P24" s="363"/>
      <c r="Q24" s="17">
        <v>5</v>
      </c>
      <c r="R24" s="363"/>
      <c r="S24" s="17">
        <v>0</v>
      </c>
      <c r="T24" s="363"/>
      <c r="U24" s="18"/>
      <c r="V24" s="365"/>
      <c r="W24" s="17"/>
      <c r="X24" s="367"/>
      <c r="Y24" s="17">
        <v>3</v>
      </c>
      <c r="Z24" s="363"/>
      <c r="AA24" s="17"/>
      <c r="AB24" s="184"/>
      <c r="AC24" s="207"/>
      <c r="AD24" s="19">
        <f t="shared" si="0"/>
        <v>8</v>
      </c>
      <c r="AE24" s="275"/>
      <c r="AF24" s="198"/>
      <c r="AG24" s="371"/>
      <c r="AH24" s="228"/>
      <c r="AI24" s="229"/>
      <c r="AJ24" s="202"/>
      <c r="AK24" s="286"/>
      <c r="AM24" s="8"/>
      <c r="AN24" s="26"/>
      <c r="AO24" s="26"/>
      <c r="AP24" s="12"/>
      <c r="AQ24" s="27"/>
      <c r="AS24" s="207"/>
      <c r="AT24" s="19">
        <f>$AD$24</f>
        <v>8</v>
      </c>
      <c r="AU24" s="275"/>
      <c r="AV24" s="198"/>
      <c r="AW24" s="3"/>
      <c r="AX24" s="3"/>
      <c r="AY24" s="280"/>
      <c r="AZ24" s="280"/>
      <c r="BA24" s="280"/>
      <c r="BB24" s="280"/>
      <c r="BC24" s="36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155"/>
      <c r="BQ24" s="371"/>
      <c r="BR24" s="228"/>
      <c r="BS24" s="229"/>
      <c r="BT24" s="376"/>
      <c r="BU24" s="204"/>
      <c r="BV24" s="207"/>
      <c r="BW24" s="208"/>
      <c r="BX24" s="217"/>
      <c r="BY24" s="220"/>
      <c r="BZ24" s="221"/>
      <c r="CA24" s="217"/>
      <c r="CB24" s="220"/>
      <c r="CC24" s="221"/>
      <c r="CD24" s="217"/>
      <c r="CE24" s="217"/>
      <c r="CF24" s="256"/>
      <c r="CG24" s="253"/>
      <c r="CH24" s="217"/>
      <c r="CI24" s="3"/>
      <c r="CJ24" s="3"/>
      <c r="CK24" s="280"/>
      <c r="CL24" s="280"/>
      <c r="CM24" s="280"/>
      <c r="CN24" s="280"/>
      <c r="CO24" s="36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3"/>
      <c r="DC24" s="3"/>
      <c r="DD24" s="280"/>
      <c r="DE24" s="280"/>
      <c r="DF24" s="280"/>
      <c r="DG24" s="280"/>
      <c r="DH24" s="36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280"/>
      <c r="DX24" s="280"/>
      <c r="DY24" s="280"/>
      <c r="DZ24" s="280"/>
      <c r="EA24" s="36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</row>
    <row r="25" spans="1:162" ht="17.25" customHeight="1">
      <c r="A25" s="183">
        <v>7</v>
      </c>
      <c r="B25" s="150">
        <v>10</v>
      </c>
      <c r="C25" s="172">
        <v>11</v>
      </c>
      <c r="D25" s="190" t="s">
        <v>86</v>
      </c>
      <c r="E25" s="305">
        <v>99</v>
      </c>
      <c r="F25" s="305"/>
      <c r="G25" s="190" t="s">
        <v>72</v>
      </c>
      <c r="H25" s="183"/>
      <c r="I25" s="156">
        <v>7</v>
      </c>
      <c r="J25" s="190" t="str">
        <f>VLOOKUP(I25,$B$13:$G$32,3,0)</f>
        <v>Кирцхалия Дмитрий</v>
      </c>
      <c r="K25" s="191">
        <f>VLOOKUP(I25,$B$13:$G$32,4,0)</f>
        <v>99</v>
      </c>
      <c r="L25" s="192">
        <f>VLOOKUP(I25,$B$13:$G$32,5,0)</f>
        <v>0</v>
      </c>
      <c r="M25" s="361" t="str">
        <f>VLOOKUP(I25,$B$13:$G$32,6,0)</f>
        <v>Борино окдюсш</v>
      </c>
      <c r="N25" s="362">
        <v>8</v>
      </c>
      <c r="O25" s="17">
        <v>0</v>
      </c>
      <c r="P25" s="362"/>
      <c r="Q25" s="17"/>
      <c r="R25" s="362"/>
      <c r="S25" s="17"/>
      <c r="T25" s="362"/>
      <c r="U25" s="18"/>
      <c r="V25" s="364">
        <v>9</v>
      </c>
      <c r="W25" s="17">
        <v>1</v>
      </c>
      <c r="X25" s="366"/>
      <c r="Y25" s="17"/>
      <c r="Z25" s="362"/>
      <c r="AA25" s="17"/>
      <c r="AB25" s="183"/>
      <c r="AC25" s="210"/>
      <c r="AD25" s="19">
        <f t="shared" si="0"/>
        <v>1</v>
      </c>
      <c r="AE25" s="211"/>
      <c r="AF25" s="197">
        <v>10</v>
      </c>
      <c r="AG25" s="368">
        <v>7</v>
      </c>
      <c r="AH25" s="222" t="str">
        <f>VLOOKUP(AG25,$I$13:$M$32,2,1)</f>
        <v>Кирцхалия Дмитрий</v>
      </c>
      <c r="AI25" s="224">
        <f>VLOOKUP(AG25,$I$13:$M$32,3,1)</f>
        <v>99</v>
      </c>
      <c r="AJ25" s="226">
        <f>VLOOKUP(AG25,$I$13:$M$32,4,1)</f>
        <v>0</v>
      </c>
      <c r="AK25" s="370" t="str">
        <f>VLOOKUP(AG25,$I$13:$M$32,5,1)</f>
        <v>Борино окдюсш</v>
      </c>
      <c r="AM25" s="8"/>
      <c r="AN25" s="26"/>
      <c r="AO25" s="35"/>
      <c r="AP25" s="12"/>
      <c r="AQ25" s="27"/>
      <c r="AS25" s="210"/>
      <c r="AT25" s="19">
        <f>$AD$25</f>
        <v>1</v>
      </c>
      <c r="AU25" s="211"/>
      <c r="AV25" s="197">
        <f>$AF$25</f>
        <v>10</v>
      </c>
      <c r="AW25" s="3"/>
      <c r="AX25" s="3"/>
      <c r="AY25" s="280" t="s">
        <v>53</v>
      </c>
      <c r="AZ25" s="280"/>
      <c r="BA25" s="280"/>
      <c r="BB25" s="280"/>
      <c r="BC25" s="36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153">
        <v>4</v>
      </c>
      <c r="BQ25" s="368">
        <v>8</v>
      </c>
      <c r="BR25" s="222" t="str">
        <f>VLOOKUP(BQ25,$I$13:$M$32,2,1)</f>
        <v>Лапшин Артем</v>
      </c>
      <c r="BS25" s="224">
        <f>VLOOKUP(BQ25,$I$13:$M$32,3,1)</f>
        <v>99</v>
      </c>
      <c r="BT25" s="372">
        <f>VLOOKUP(BQ25,$I$13:$M$32,4,1)</f>
        <v>0</v>
      </c>
      <c r="BU25" s="227" t="str">
        <f>VLOOKUP(BQ25,$I$13:$M$32,5,1)</f>
        <v>Грязи ДООЦ</v>
      </c>
      <c r="BV25" s="210"/>
      <c r="BW25" s="211"/>
      <c r="BX25" s="214"/>
      <c r="BY25" s="230"/>
      <c r="BZ25" s="231"/>
      <c r="CA25" s="214"/>
      <c r="CB25" s="230"/>
      <c r="CC25" s="231"/>
      <c r="CD25" s="214"/>
      <c r="CE25" s="214"/>
      <c r="CF25" s="259"/>
      <c r="CG25" s="258"/>
      <c r="CH25" s="214"/>
      <c r="CI25" s="3"/>
      <c r="CJ25" s="3"/>
      <c r="CK25" s="280" t="s">
        <v>53</v>
      </c>
      <c r="CL25" s="280"/>
      <c r="CM25" s="280"/>
      <c r="CN25" s="280"/>
      <c r="CO25" s="36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3"/>
      <c r="DC25" s="3"/>
      <c r="DD25" s="280" t="s">
        <v>53</v>
      </c>
      <c r="DE25" s="280"/>
      <c r="DF25" s="280"/>
      <c r="DG25" s="280"/>
      <c r="DH25" s="36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280" t="s">
        <v>53</v>
      </c>
      <c r="DX25" s="280"/>
      <c r="DY25" s="280"/>
      <c r="DZ25" s="280"/>
      <c r="EA25" s="36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</row>
    <row r="26" spans="1:162" ht="17.25" customHeight="1">
      <c r="A26" s="184"/>
      <c r="B26" s="152"/>
      <c r="C26" s="173"/>
      <c r="D26" s="190"/>
      <c r="E26" s="305"/>
      <c r="F26" s="305"/>
      <c r="G26" s="190"/>
      <c r="H26" s="184"/>
      <c r="I26" s="158"/>
      <c r="J26" s="190"/>
      <c r="K26" s="191"/>
      <c r="L26" s="192"/>
      <c r="M26" s="361"/>
      <c r="N26" s="363"/>
      <c r="O26" s="17">
        <v>1</v>
      </c>
      <c r="P26" s="363"/>
      <c r="Q26" s="17"/>
      <c r="R26" s="363"/>
      <c r="S26" s="17"/>
      <c r="T26" s="363"/>
      <c r="U26" s="18"/>
      <c r="V26" s="365"/>
      <c r="W26" s="17">
        <v>3</v>
      </c>
      <c r="X26" s="367"/>
      <c r="Y26" s="17"/>
      <c r="Z26" s="363"/>
      <c r="AA26" s="17"/>
      <c r="AB26" s="184"/>
      <c r="AC26" s="207"/>
      <c r="AD26" s="19">
        <f t="shared" si="0"/>
        <v>4</v>
      </c>
      <c r="AE26" s="275"/>
      <c r="AF26" s="198"/>
      <c r="AG26" s="369"/>
      <c r="AH26" s="223"/>
      <c r="AI26" s="225"/>
      <c r="AJ26" s="201"/>
      <c r="AK26" s="285"/>
      <c r="AL26" s="214"/>
      <c r="AM26" s="12"/>
      <c r="AN26" s="26"/>
      <c r="AO26" s="12"/>
      <c r="AP26" s="12"/>
      <c r="AQ26" s="27"/>
      <c r="AS26" s="207"/>
      <c r="AT26" s="19">
        <f>$AD$26</f>
        <v>4</v>
      </c>
      <c r="AU26" s="275"/>
      <c r="AV26" s="198"/>
      <c r="BP26" s="154"/>
      <c r="BQ26" s="369"/>
      <c r="BR26" s="223"/>
      <c r="BS26" s="225"/>
      <c r="BT26" s="373"/>
      <c r="BU26" s="203"/>
      <c r="BV26" s="212"/>
      <c r="BW26" s="213"/>
      <c r="BX26" s="215"/>
      <c r="BY26" s="232"/>
      <c r="BZ26" s="233"/>
      <c r="CA26" s="215"/>
      <c r="CB26" s="232"/>
      <c r="CC26" s="233"/>
      <c r="CD26" s="215"/>
      <c r="CE26" s="234"/>
      <c r="CF26" s="254"/>
      <c r="CG26" s="252"/>
      <c r="CH26" s="234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</row>
    <row r="27" spans="1:162" ht="17.25" customHeight="1">
      <c r="A27" s="183">
        <v>8</v>
      </c>
      <c r="B27" s="150">
        <v>9</v>
      </c>
      <c r="C27" s="172">
        <v>10</v>
      </c>
      <c r="D27" s="382" t="s">
        <v>87</v>
      </c>
      <c r="E27" s="305">
        <v>99</v>
      </c>
      <c r="F27" s="305"/>
      <c r="G27" s="190" t="s">
        <v>69</v>
      </c>
      <c r="H27" s="183"/>
      <c r="I27" s="156">
        <v>8</v>
      </c>
      <c r="J27" s="190" t="str">
        <f>VLOOKUP(I27,$B$13:$G$32,3,0)</f>
        <v>Лапшин Артем</v>
      </c>
      <c r="K27" s="191">
        <f>VLOOKUP(I27,$B$13:$G$32,4,0)</f>
        <v>99</v>
      </c>
      <c r="L27" s="192">
        <f>VLOOKUP(I27,$B$13:$G$32,5,0)</f>
        <v>0</v>
      </c>
      <c r="M27" s="361" t="str">
        <f>VLOOKUP(I27,$B$13:$G$32,6,0)</f>
        <v>Грязи ДООЦ</v>
      </c>
      <c r="N27" s="362">
        <v>7</v>
      </c>
      <c r="O27" s="17">
        <v>5</v>
      </c>
      <c r="P27" s="362">
        <v>9</v>
      </c>
      <c r="Q27" s="17">
        <v>5</v>
      </c>
      <c r="R27" s="362">
        <v>6</v>
      </c>
      <c r="S27" s="17">
        <v>5</v>
      </c>
      <c r="T27" s="362">
        <v>1</v>
      </c>
      <c r="U27" s="18">
        <v>5</v>
      </c>
      <c r="V27" s="364"/>
      <c r="W27" s="17"/>
      <c r="X27" s="366"/>
      <c r="Y27" s="17"/>
      <c r="Z27" s="362"/>
      <c r="AA27" s="17"/>
      <c r="AB27" s="183"/>
      <c r="AC27" s="210"/>
      <c r="AD27" s="19">
        <f t="shared" si="0"/>
        <v>20</v>
      </c>
      <c r="AE27" s="211"/>
      <c r="AF27" s="197">
        <v>1</v>
      </c>
      <c r="AG27" s="369">
        <v>8</v>
      </c>
      <c r="AH27" s="223" t="str">
        <f>VLOOKUP(AG27,$I$13:$M$32,2,1)</f>
        <v>Лапшин Артем</v>
      </c>
      <c r="AI27" s="225">
        <f>VLOOKUP(AG27,$I$13:$M$32,3,1)</f>
        <v>99</v>
      </c>
      <c r="AJ27" s="201">
        <f>VLOOKUP(AG27,$I$13:$M$32,4,1)</f>
        <v>0</v>
      </c>
      <c r="AK27" s="285" t="str">
        <f>VLOOKUP(AG27,$I$13:$M$32,5,1)</f>
        <v>Грязи ДООЦ</v>
      </c>
      <c r="AL27" s="217"/>
      <c r="AM27" s="25"/>
      <c r="AN27" s="26"/>
      <c r="AO27" s="12"/>
      <c r="AP27" s="12"/>
      <c r="AQ27" s="27"/>
      <c r="AS27" s="210"/>
      <c r="AT27" s="19">
        <f>$AD$27</f>
        <v>20</v>
      </c>
      <c r="AU27" s="211"/>
      <c r="AV27" s="197">
        <f>$AF$27</f>
        <v>1</v>
      </c>
      <c r="BP27" s="154"/>
      <c r="BQ27" s="369">
        <v>9</v>
      </c>
      <c r="BR27" s="223" t="str">
        <f>VLOOKUP(BQ27,$I$13:$M$32,2,1)</f>
        <v>Задонских Данил</v>
      </c>
      <c r="BS27" s="225">
        <f>VLOOKUP(BQ27,$I$13:$M$32,3,1)</f>
        <v>99</v>
      </c>
      <c r="BT27" s="373">
        <f>VLOOKUP(BQ27,$I$13:$M$32,4,1)</f>
        <v>0</v>
      </c>
      <c r="BU27" s="203" t="str">
        <f>VLOOKUP(BQ27,$I$13:$M$32,5,1)</f>
        <v>Грязи окдюсш</v>
      </c>
      <c r="BV27" s="205"/>
      <c r="BW27" s="206"/>
      <c r="BX27" s="216"/>
      <c r="BY27" s="218"/>
      <c r="BZ27" s="219"/>
      <c r="CA27" s="216"/>
      <c r="CB27" s="218"/>
      <c r="CC27" s="219"/>
      <c r="CD27" s="216"/>
      <c r="CE27" s="234"/>
      <c r="CF27" s="254"/>
      <c r="CG27" s="252"/>
      <c r="CH27" s="234"/>
    </row>
    <row r="28" spans="1:162" ht="17.25" customHeight="1">
      <c r="A28" s="184"/>
      <c r="B28" s="152"/>
      <c r="C28" s="173"/>
      <c r="D28" s="383"/>
      <c r="E28" s="305"/>
      <c r="F28" s="305"/>
      <c r="G28" s="190"/>
      <c r="H28" s="184"/>
      <c r="I28" s="158"/>
      <c r="J28" s="190"/>
      <c r="K28" s="191"/>
      <c r="L28" s="192"/>
      <c r="M28" s="361"/>
      <c r="N28" s="363"/>
      <c r="O28" s="17">
        <v>4</v>
      </c>
      <c r="P28" s="363"/>
      <c r="Q28" s="17">
        <v>11</v>
      </c>
      <c r="R28" s="363"/>
      <c r="S28" s="17">
        <v>4</v>
      </c>
      <c r="T28" s="363"/>
      <c r="U28" s="18">
        <v>7</v>
      </c>
      <c r="V28" s="365"/>
      <c r="W28" s="17"/>
      <c r="X28" s="367"/>
      <c r="Y28" s="17"/>
      <c r="Z28" s="363"/>
      <c r="AA28" s="17"/>
      <c r="AB28" s="184"/>
      <c r="AC28" s="207"/>
      <c r="AD28" s="19">
        <f t="shared" si="0"/>
        <v>26</v>
      </c>
      <c r="AE28" s="275"/>
      <c r="AF28" s="198"/>
      <c r="AG28" s="371"/>
      <c r="AH28" s="228"/>
      <c r="AI28" s="229"/>
      <c r="AJ28" s="202"/>
      <c r="AK28" s="286"/>
      <c r="AM28" s="26"/>
      <c r="AN28" s="35"/>
      <c r="AO28" s="12"/>
      <c r="AP28" s="12"/>
      <c r="AQ28" s="39"/>
      <c r="AS28" s="207"/>
      <c r="AT28" s="19">
        <f>$AD$28</f>
        <v>26</v>
      </c>
      <c r="AU28" s="275"/>
      <c r="AV28" s="198"/>
      <c r="BP28" s="155"/>
      <c r="BQ28" s="371"/>
      <c r="BR28" s="228"/>
      <c r="BS28" s="229"/>
      <c r="BT28" s="376"/>
      <c r="BU28" s="204"/>
      <c r="BV28" s="207"/>
      <c r="BW28" s="208"/>
      <c r="BX28" s="217"/>
      <c r="BY28" s="220"/>
      <c r="BZ28" s="221"/>
      <c r="CA28" s="217"/>
      <c r="CB28" s="220"/>
      <c r="CC28" s="221"/>
      <c r="CD28" s="217"/>
      <c r="CE28" s="217"/>
      <c r="CF28" s="256"/>
      <c r="CG28" s="253"/>
      <c r="CH28" s="217"/>
    </row>
    <row r="29" spans="1:162" ht="17.25" customHeight="1">
      <c r="A29" s="183">
        <v>9</v>
      </c>
      <c r="B29" s="150">
        <v>5</v>
      </c>
      <c r="C29" s="172">
        <v>5</v>
      </c>
      <c r="D29" s="190" t="s">
        <v>88</v>
      </c>
      <c r="E29" s="305">
        <v>0</v>
      </c>
      <c r="F29" s="305"/>
      <c r="G29" s="190" t="s">
        <v>64</v>
      </c>
      <c r="H29" s="183"/>
      <c r="I29" s="156">
        <v>9</v>
      </c>
      <c r="J29" s="190" t="str">
        <f>VLOOKUP(I29,$B$13:$G$32,3,0)</f>
        <v>Задонских Данил</v>
      </c>
      <c r="K29" s="191">
        <f>VLOOKUP(I29,$B$13:$G$32,4,0)</f>
        <v>99</v>
      </c>
      <c r="L29" s="192">
        <f>VLOOKUP(I29,$B$13:$G$32,5,0)</f>
        <v>0</v>
      </c>
      <c r="M29" s="361" t="str">
        <f>VLOOKUP(I29,$B$13:$G$32,6,0)</f>
        <v>Грязи окдюсш</v>
      </c>
      <c r="N29" s="362">
        <v>10</v>
      </c>
      <c r="O29" s="17">
        <v>5</v>
      </c>
      <c r="P29" s="362">
        <v>8</v>
      </c>
      <c r="Q29" s="17">
        <v>0</v>
      </c>
      <c r="R29" s="362"/>
      <c r="S29" s="17"/>
      <c r="T29" s="362"/>
      <c r="U29" s="18"/>
      <c r="V29" s="364">
        <v>7</v>
      </c>
      <c r="W29" s="17">
        <v>3</v>
      </c>
      <c r="X29" s="366">
        <v>6</v>
      </c>
      <c r="Y29" s="17">
        <v>0</v>
      </c>
      <c r="Z29" s="362"/>
      <c r="AA29" s="17"/>
      <c r="AB29" s="183"/>
      <c r="AC29" s="210"/>
      <c r="AD29" s="19">
        <f t="shared" si="0"/>
        <v>8</v>
      </c>
      <c r="AE29" s="211"/>
      <c r="AF29" s="197">
        <v>5</v>
      </c>
      <c r="AG29" s="368">
        <v>9</v>
      </c>
      <c r="AH29" s="222" t="str">
        <f>VLOOKUP(AG29,$I$13:$M$32,2,1)</f>
        <v>Задонских Данил</v>
      </c>
      <c r="AI29" s="224">
        <f>VLOOKUP(AG29,$I$13:$M$32,3,1)</f>
        <v>99</v>
      </c>
      <c r="AJ29" s="226">
        <f>VLOOKUP(AG29,$I$13:$M$32,4,1)</f>
        <v>0</v>
      </c>
      <c r="AK29" s="370" t="str">
        <f>VLOOKUP(AG29,$I$13:$M$32,5,1)</f>
        <v>Грязи окдюсш</v>
      </c>
      <c r="AM29" s="26"/>
      <c r="AN29" s="12"/>
      <c r="AO29" s="12"/>
      <c r="AP29" s="12"/>
      <c r="AQ29" s="27"/>
      <c r="AS29" s="210"/>
      <c r="AT29" s="19">
        <f>$AD$29</f>
        <v>8</v>
      </c>
      <c r="AU29" s="211"/>
      <c r="AV29" s="197">
        <f>$AF$29</f>
        <v>5</v>
      </c>
      <c r="BP29" s="28"/>
      <c r="BQ29" s="29"/>
      <c r="BR29" s="30"/>
      <c r="BS29" s="31"/>
      <c r="BT29" s="38"/>
      <c r="BU29" s="33"/>
      <c r="BV29" s="31"/>
      <c r="BW29" s="31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</row>
    <row r="30" spans="1:162" ht="17.25" customHeight="1">
      <c r="A30" s="184"/>
      <c r="B30" s="152"/>
      <c r="C30" s="173"/>
      <c r="D30" s="190"/>
      <c r="E30" s="305"/>
      <c r="F30" s="305"/>
      <c r="G30" s="190"/>
      <c r="H30" s="184"/>
      <c r="I30" s="158"/>
      <c r="J30" s="190"/>
      <c r="K30" s="191"/>
      <c r="L30" s="192"/>
      <c r="M30" s="361"/>
      <c r="N30" s="363"/>
      <c r="O30" s="17">
        <v>6</v>
      </c>
      <c r="P30" s="363"/>
      <c r="Q30" s="17">
        <v>0</v>
      </c>
      <c r="R30" s="363"/>
      <c r="S30" s="17"/>
      <c r="T30" s="363"/>
      <c r="U30" s="18"/>
      <c r="V30" s="365"/>
      <c r="W30" s="17">
        <v>3</v>
      </c>
      <c r="X30" s="367"/>
      <c r="Y30" s="17">
        <v>0</v>
      </c>
      <c r="Z30" s="363"/>
      <c r="AA30" s="17"/>
      <c r="AB30" s="184"/>
      <c r="AC30" s="207"/>
      <c r="AD30" s="19">
        <f t="shared" si="0"/>
        <v>9</v>
      </c>
      <c r="AE30" s="275"/>
      <c r="AF30" s="198"/>
      <c r="AG30" s="369"/>
      <c r="AH30" s="223"/>
      <c r="AI30" s="225"/>
      <c r="AJ30" s="201"/>
      <c r="AK30" s="285"/>
      <c r="AL30" s="214"/>
      <c r="AM30" s="35"/>
      <c r="AN30" s="8"/>
      <c r="AO30" s="8"/>
      <c r="AP30" s="8"/>
      <c r="AQ30" s="27"/>
      <c r="AS30" s="207"/>
      <c r="AT30" s="19">
        <f>$AD$30</f>
        <v>9</v>
      </c>
      <c r="AU30" s="275"/>
      <c r="AV30" s="198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</row>
    <row r="31" spans="1:162" ht="17.25" customHeight="1">
      <c r="A31" s="183">
        <v>10</v>
      </c>
      <c r="B31" s="150">
        <v>2</v>
      </c>
      <c r="C31" s="172">
        <v>2</v>
      </c>
      <c r="D31" s="190" t="s">
        <v>89</v>
      </c>
      <c r="E31" s="305">
        <v>0</v>
      </c>
      <c r="F31" s="305"/>
      <c r="G31" s="190" t="s">
        <v>90</v>
      </c>
      <c r="H31" s="183"/>
      <c r="I31" s="156">
        <v>10</v>
      </c>
      <c r="J31" s="190" t="str">
        <f>VLOOKUP(I31,$B$13:$G$32,3,0)</f>
        <v>Ширяев Александр</v>
      </c>
      <c r="K31" s="191">
        <f>VLOOKUP(I31,$B$13:$G$32,4,0)</f>
        <v>99</v>
      </c>
      <c r="L31" s="192">
        <f>VLOOKUP(I31,$B$13:$G$32,5,0)</f>
        <v>0</v>
      </c>
      <c r="M31" s="361" t="str">
        <f>VLOOKUP(I31,$B$13:$G$32,6,0)</f>
        <v>Матырский</v>
      </c>
      <c r="N31" s="362">
        <v>9</v>
      </c>
      <c r="O31" s="17">
        <v>0</v>
      </c>
      <c r="P31" s="362"/>
      <c r="Q31" s="17"/>
      <c r="R31" s="362"/>
      <c r="S31" s="17"/>
      <c r="T31" s="362"/>
      <c r="U31" s="18"/>
      <c r="V31" s="364"/>
      <c r="W31" s="17"/>
      <c r="X31" s="366"/>
      <c r="Y31" s="17"/>
      <c r="Z31" s="362"/>
      <c r="AA31" s="17"/>
      <c r="AB31" s="183"/>
      <c r="AC31" s="210"/>
      <c r="AD31" s="19">
        <f t="shared" si="0"/>
        <v>0</v>
      </c>
      <c r="AE31" s="211"/>
      <c r="AF31" s="197">
        <v>9</v>
      </c>
      <c r="AG31" s="369">
        <v>10</v>
      </c>
      <c r="AH31" s="223" t="str">
        <f>VLOOKUP(AG31,$I$13:$M$32,2,1)</f>
        <v>Ширяев Александр</v>
      </c>
      <c r="AI31" s="225">
        <f>VLOOKUP(AG31,$I$13:$M$32,3,1)</f>
        <v>99</v>
      </c>
      <c r="AJ31" s="201">
        <f>VLOOKUP(AG31,$I$13:$M$32,4,1)</f>
        <v>0</v>
      </c>
      <c r="AK31" s="285" t="str">
        <f>VLOOKUP(AG31,$I$13:$M$32,5,1)</f>
        <v>Матырский</v>
      </c>
      <c r="AL31" s="217"/>
      <c r="AM31" s="40"/>
      <c r="AN31" s="40"/>
      <c r="AO31" s="40"/>
      <c r="AP31" s="40"/>
      <c r="AQ31" s="27"/>
      <c r="AS31" s="210"/>
      <c r="AT31" s="19">
        <f>$AD$31</f>
        <v>0</v>
      </c>
      <c r="AU31" s="211"/>
      <c r="AV31" s="197">
        <f>$AF$31</f>
        <v>9</v>
      </c>
      <c r="BP31" s="3"/>
      <c r="BQ31" s="3"/>
      <c r="BR31" s="280" t="s">
        <v>51</v>
      </c>
      <c r="BS31" s="280"/>
      <c r="BT31" s="280"/>
      <c r="BU31" s="280"/>
      <c r="BV31" s="36"/>
      <c r="BW31" s="8"/>
      <c r="BX31" s="111" t="s">
        <v>52</v>
      </c>
      <c r="BY31" s="111"/>
      <c r="BZ31" s="111"/>
      <c r="CA31" s="111"/>
      <c r="CB31" s="111"/>
      <c r="CC31" s="111"/>
      <c r="CD31" s="111"/>
      <c r="CE31" s="111"/>
      <c r="CF31" s="111"/>
      <c r="CG31" s="111"/>
      <c r="CH31" s="279"/>
    </row>
    <row r="32" spans="1:162" ht="17.25" customHeight="1">
      <c r="A32" s="184"/>
      <c r="B32" s="152"/>
      <c r="C32" s="173"/>
      <c r="D32" s="190"/>
      <c r="E32" s="305"/>
      <c r="F32" s="305"/>
      <c r="G32" s="190"/>
      <c r="H32" s="184"/>
      <c r="I32" s="158"/>
      <c r="J32" s="190"/>
      <c r="K32" s="191"/>
      <c r="L32" s="192"/>
      <c r="M32" s="361"/>
      <c r="N32" s="363"/>
      <c r="O32" s="17">
        <v>1</v>
      </c>
      <c r="P32" s="363"/>
      <c r="Q32" s="17"/>
      <c r="R32" s="363"/>
      <c r="S32" s="17"/>
      <c r="T32" s="363"/>
      <c r="U32" s="18"/>
      <c r="V32" s="365"/>
      <c r="W32" s="17"/>
      <c r="X32" s="367"/>
      <c r="Y32" s="17"/>
      <c r="Z32" s="363"/>
      <c r="AA32" s="17"/>
      <c r="AB32" s="184"/>
      <c r="AC32" s="207"/>
      <c r="AD32" s="19">
        <f t="shared" si="0"/>
        <v>1</v>
      </c>
      <c r="AE32" s="208"/>
      <c r="AF32" s="198"/>
      <c r="AG32" s="371"/>
      <c r="AH32" s="228"/>
      <c r="AI32" s="229"/>
      <c r="AJ32" s="202"/>
      <c r="AK32" s="286"/>
      <c r="AL32" s="23"/>
      <c r="AM32" s="41"/>
      <c r="AN32" s="41"/>
      <c r="AO32" s="41"/>
      <c r="AP32" s="41"/>
      <c r="AQ32" s="42"/>
      <c r="AR32" s="43"/>
      <c r="AS32" s="207"/>
      <c r="AT32" s="19">
        <f>$AD$32</f>
        <v>1</v>
      </c>
      <c r="AU32" s="208"/>
      <c r="AV32" s="198"/>
      <c r="BP32" s="3"/>
      <c r="BQ32" s="3"/>
      <c r="BR32" s="280"/>
      <c r="BS32" s="280"/>
      <c r="BT32" s="280"/>
      <c r="BU32" s="280"/>
      <c r="BV32" s="36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</row>
    <row r="33" spans="1:86" ht="17.25" customHeight="1">
      <c r="A33" s="29"/>
      <c r="B33" s="31"/>
      <c r="C33" s="31"/>
      <c r="D33" s="44"/>
      <c r="E33" s="31"/>
      <c r="F33" s="31"/>
      <c r="G33" s="44"/>
      <c r="H33" s="31"/>
      <c r="J33" s="36"/>
      <c r="K33" s="36"/>
      <c r="L33" s="36"/>
      <c r="M33" s="36"/>
      <c r="N33" s="36"/>
      <c r="O33" s="36"/>
      <c r="P33" s="36"/>
      <c r="Q33" s="36"/>
      <c r="AG33" s="29"/>
      <c r="AH33" s="45"/>
      <c r="AI33" s="31"/>
      <c r="AJ33" s="32"/>
      <c r="AK33" s="33"/>
      <c r="AM33" s="46"/>
      <c r="AN33" s="46"/>
      <c r="AQ33" s="27"/>
      <c r="AR33" s="47"/>
      <c r="AS33" s="31"/>
      <c r="AT33" s="48"/>
      <c r="AU33" s="31"/>
      <c r="AV33" s="38"/>
      <c r="BP33" s="3"/>
      <c r="BQ33" s="3"/>
      <c r="BR33" s="280" t="s">
        <v>53</v>
      </c>
      <c r="BS33" s="280"/>
      <c r="BT33" s="280"/>
      <c r="BU33" s="280"/>
      <c r="BV33" s="36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</row>
    <row r="34" spans="1:86" ht="17.25" customHeight="1">
      <c r="A34" s="49"/>
      <c r="B34" s="49"/>
      <c r="C34" s="49"/>
      <c r="D34" s="49"/>
      <c r="E34" s="49"/>
      <c r="F34" s="49"/>
      <c r="G34" s="49"/>
      <c r="H34" s="49"/>
      <c r="J34" s="36"/>
      <c r="K34" s="36"/>
      <c r="L34" s="36"/>
      <c r="M34" s="36"/>
      <c r="N34" s="36"/>
      <c r="O34" s="36"/>
      <c r="P34" s="36"/>
      <c r="Q34" s="36"/>
      <c r="AM34" s="46"/>
      <c r="AN34" s="46"/>
      <c r="AQ34" s="7"/>
    </row>
    <row r="35" spans="1:86" ht="17.25" customHeight="1">
      <c r="A35" s="280" t="s">
        <v>54</v>
      </c>
      <c r="B35" s="280"/>
      <c r="C35" s="280"/>
      <c r="D35" s="280"/>
      <c r="E35" s="280" t="s">
        <v>55</v>
      </c>
      <c r="F35" s="280"/>
      <c r="G35" s="280"/>
      <c r="H35" s="280"/>
      <c r="J35" s="276" t="s">
        <v>77</v>
      </c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L35" s="109" t="s">
        <v>56</v>
      </c>
      <c r="AM35" s="109"/>
      <c r="AN35" s="109"/>
    </row>
    <row r="36" spans="1:86" ht="17.25" customHeight="1">
      <c r="A36" s="8"/>
      <c r="B36" s="8"/>
      <c r="C36" s="8"/>
      <c r="D36" s="8"/>
      <c r="E36" s="8"/>
      <c r="F36" s="8"/>
      <c r="G36" s="8"/>
      <c r="H36" s="8"/>
      <c r="J36" s="50"/>
      <c r="K36" s="50"/>
      <c r="L36" s="50"/>
      <c r="M36" s="50"/>
      <c r="N36" s="50"/>
      <c r="O36" s="50"/>
      <c r="P36" s="50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K36" s="47"/>
      <c r="AQ36" s="7"/>
    </row>
    <row r="37" spans="1:86" ht="17.25" customHeight="1">
      <c r="A37" s="280" t="s">
        <v>57</v>
      </c>
      <c r="B37" s="280"/>
      <c r="C37" s="280"/>
      <c r="D37" s="280"/>
      <c r="E37" s="8"/>
      <c r="F37" s="8"/>
      <c r="G37" s="8"/>
      <c r="H37" s="8"/>
      <c r="J37" s="280" t="s">
        <v>58</v>
      </c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K37" s="52" t="s">
        <v>59</v>
      </c>
      <c r="AM37" s="12"/>
      <c r="AN37" s="7"/>
      <c r="AO37" s="27"/>
      <c r="AP37" s="53"/>
      <c r="AQ37" s="7"/>
    </row>
    <row r="38" spans="1:86" ht="17.25" customHeight="1">
      <c r="A38" s="49"/>
      <c r="B38" s="49"/>
      <c r="C38" s="49"/>
      <c r="D38" s="49"/>
      <c r="E38" s="49"/>
      <c r="F38" s="49"/>
      <c r="G38" s="49"/>
      <c r="H38" s="49"/>
      <c r="AK38" s="52"/>
      <c r="AL38" s="54"/>
      <c r="AM38" s="55"/>
      <c r="AN38" s="12"/>
      <c r="AO38" s="27"/>
      <c r="AP38" s="53"/>
      <c r="AQ38" s="7"/>
    </row>
    <row r="39" spans="1:86" ht="17.25" customHeight="1">
      <c r="A39" s="49"/>
      <c r="B39" s="49"/>
      <c r="C39" s="49"/>
      <c r="D39" s="49"/>
      <c r="E39" s="49"/>
      <c r="F39" s="49"/>
      <c r="G39" s="49"/>
      <c r="H39" s="49"/>
      <c r="AK39" s="52" t="s">
        <v>34</v>
      </c>
      <c r="AL39" s="56"/>
      <c r="AM39" s="35"/>
      <c r="AN39" s="57"/>
      <c r="AO39" s="37"/>
      <c r="AP39" s="53"/>
      <c r="AQ39" s="7"/>
    </row>
    <row r="40" spans="1:86" ht="17.25" customHeight="1">
      <c r="A40" s="49"/>
      <c r="B40" s="49"/>
      <c r="C40" s="49"/>
      <c r="D40" s="49"/>
      <c r="E40" s="49"/>
      <c r="F40" s="49"/>
      <c r="G40" s="49"/>
      <c r="H40" s="49"/>
      <c r="AK40" s="52" t="s">
        <v>35</v>
      </c>
      <c r="AL40" s="56"/>
      <c r="AM40" s="56"/>
      <c r="AN40" s="35"/>
      <c r="AO40" s="27"/>
      <c r="AQ40" s="34"/>
    </row>
    <row r="41" spans="1:86" ht="17.25" customHeight="1">
      <c r="A41" s="49"/>
      <c r="B41" s="49"/>
      <c r="C41" s="49"/>
      <c r="D41" s="49"/>
      <c r="E41" s="49"/>
      <c r="F41" s="49"/>
      <c r="G41" s="49"/>
      <c r="H41" s="49"/>
      <c r="AK41" s="52"/>
      <c r="AL41" s="34"/>
      <c r="AM41" s="34"/>
      <c r="AN41" s="58"/>
      <c r="AO41" s="27"/>
      <c r="AQ41" s="34"/>
    </row>
    <row r="42" spans="1:86" ht="17.25" customHeight="1">
      <c r="A42" s="49"/>
      <c r="B42" s="49"/>
      <c r="C42" s="49"/>
      <c r="D42" s="49"/>
      <c r="E42" s="49"/>
      <c r="F42" s="49"/>
      <c r="G42" s="49"/>
      <c r="H42" s="49"/>
      <c r="AH42" s="59"/>
      <c r="AI42" s="59"/>
      <c r="AJ42" s="59"/>
      <c r="AL42" s="34"/>
      <c r="AM42" s="34"/>
      <c r="AN42" s="7"/>
      <c r="AQ42" s="7"/>
    </row>
    <row r="43" spans="1:86" ht="17.25" customHeight="1">
      <c r="A43" s="60"/>
      <c r="B43" s="60"/>
      <c r="C43" s="60"/>
      <c r="D43" s="60"/>
      <c r="E43" s="60"/>
      <c r="F43" s="60"/>
      <c r="G43" s="60"/>
      <c r="H43" s="60"/>
      <c r="AK43" s="52" t="s">
        <v>59</v>
      </c>
      <c r="AM43" s="12"/>
      <c r="AN43" s="7"/>
      <c r="AO43" s="27"/>
      <c r="AQ43" s="7"/>
    </row>
    <row r="44" spans="1:86" ht="17.25" customHeight="1">
      <c r="A44" s="60"/>
      <c r="B44" s="60"/>
      <c r="C44" s="60"/>
      <c r="D44" s="60"/>
      <c r="E44" s="60"/>
      <c r="F44" s="60"/>
      <c r="G44" s="60"/>
      <c r="H44" s="60"/>
      <c r="AK44" s="52"/>
      <c r="AL44" s="54"/>
      <c r="AM44" s="55"/>
      <c r="AN44" s="12"/>
      <c r="AO44" s="27"/>
      <c r="AQ44" s="27"/>
    </row>
    <row r="45" spans="1:86" ht="17.25" customHeight="1">
      <c r="A45" s="60"/>
      <c r="B45" s="60"/>
      <c r="C45" s="60"/>
      <c r="D45" s="60"/>
      <c r="E45" s="60"/>
      <c r="F45" s="60"/>
      <c r="G45" s="60"/>
      <c r="H45" s="60"/>
      <c r="AH45" s="59"/>
      <c r="AI45" s="59"/>
      <c r="AJ45" s="59"/>
      <c r="AK45" s="52" t="s">
        <v>34</v>
      </c>
      <c r="AL45" s="56"/>
      <c r="AM45" s="35"/>
      <c r="AN45" s="57"/>
      <c r="AO45" s="37"/>
      <c r="AQ45" s="61"/>
    </row>
    <row r="46" spans="1:86" ht="17.25" customHeight="1">
      <c r="A46" s="60"/>
      <c r="B46" s="60"/>
      <c r="C46" s="60"/>
      <c r="D46" s="60"/>
      <c r="E46" s="60"/>
      <c r="F46" s="60"/>
      <c r="G46" s="60"/>
      <c r="H46" s="60"/>
      <c r="AH46" s="59"/>
      <c r="AI46" s="59"/>
      <c r="AJ46" s="59"/>
      <c r="AK46" s="52" t="s">
        <v>35</v>
      </c>
      <c r="AL46" s="56"/>
      <c r="AM46" s="56"/>
      <c r="AN46" s="35"/>
      <c r="AO46" s="27"/>
      <c r="AQ46" s="61"/>
    </row>
    <row r="47" spans="1:86" ht="17.25" customHeight="1">
      <c r="A47" s="60"/>
      <c r="B47" s="60"/>
      <c r="C47" s="60"/>
      <c r="D47" s="60"/>
      <c r="E47" s="60"/>
      <c r="F47" s="60"/>
      <c r="G47" s="60"/>
      <c r="H47" s="60"/>
      <c r="AH47" s="59"/>
      <c r="AI47" s="59"/>
      <c r="AJ47" s="59"/>
      <c r="AK47" s="52"/>
      <c r="AL47" s="54"/>
      <c r="AM47" s="54"/>
      <c r="AN47" s="7"/>
      <c r="AQ47" s="61"/>
    </row>
    <row r="48" spans="1:86" ht="17.25" customHeight="1">
      <c r="A48" s="60"/>
      <c r="B48" s="60"/>
      <c r="C48" s="60"/>
      <c r="D48" s="60"/>
      <c r="E48" s="60"/>
      <c r="F48" s="60"/>
      <c r="G48" s="60"/>
      <c r="H48" s="60"/>
      <c r="AH48" s="59"/>
      <c r="AI48" s="59"/>
      <c r="AJ48" s="59"/>
      <c r="AK48" s="62"/>
      <c r="AL48" s="34"/>
      <c r="AM48" s="34"/>
      <c r="AN48" s="34"/>
      <c r="AO48" s="34"/>
      <c r="AP48" s="7"/>
      <c r="AQ48" s="61"/>
    </row>
    <row r="49" spans="1:48" ht="17.25" customHeight="1">
      <c r="A49" s="60"/>
      <c r="B49" s="60"/>
      <c r="C49" s="60"/>
      <c r="D49" s="60"/>
      <c r="E49" s="60"/>
      <c r="F49" s="60"/>
      <c r="G49" s="60"/>
      <c r="H49" s="60"/>
      <c r="AK49" s="52"/>
      <c r="AL49" s="34"/>
      <c r="AM49" s="34"/>
      <c r="AN49" s="34"/>
      <c r="AO49" s="34"/>
      <c r="AP49" s="7"/>
    </row>
    <row r="50" spans="1:48" ht="17.25" customHeight="1">
      <c r="A50" s="60"/>
      <c r="B50" s="60"/>
      <c r="C50" s="60"/>
      <c r="D50" s="60"/>
      <c r="E50" s="60"/>
      <c r="F50" s="60"/>
      <c r="G50" s="60"/>
      <c r="H50" s="60"/>
      <c r="AG50" s="280" t="s">
        <v>95</v>
      </c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</row>
    <row r="51" spans="1:48" ht="17.25" customHeight="1">
      <c r="A51" s="60"/>
      <c r="B51" s="60"/>
      <c r="C51" s="60"/>
      <c r="D51" s="60"/>
      <c r="E51" s="60"/>
      <c r="F51" s="60"/>
      <c r="G51" s="60"/>
      <c r="H51" s="60"/>
      <c r="AG51" s="276"/>
      <c r="AH51" s="276"/>
      <c r="AI51" s="276"/>
      <c r="AJ51" s="276"/>
      <c r="AK51" s="276"/>
      <c r="AL51" s="276"/>
      <c r="AM51" s="276"/>
      <c r="AN51" s="276"/>
      <c r="AO51" s="36"/>
      <c r="AP51" s="36"/>
      <c r="AQ51" s="36"/>
      <c r="AR51" s="63"/>
      <c r="AS51" s="63"/>
      <c r="AT51" s="63"/>
      <c r="AU51" s="63"/>
      <c r="AV51" s="63"/>
    </row>
    <row r="52" spans="1:48" ht="17.25" customHeight="1">
      <c r="A52" s="60"/>
      <c r="B52" s="60"/>
      <c r="C52" s="60"/>
      <c r="D52" s="60"/>
      <c r="E52" s="60"/>
      <c r="F52" s="60"/>
      <c r="G52" s="60"/>
      <c r="H52" s="60"/>
      <c r="AG52" s="276" t="str">
        <f>$J$37</f>
        <v>Главный секретарь:                                                                              судья РК,   Подосинников А. Ю./Липецк/</v>
      </c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</row>
    <row r="53" spans="1:48" ht="17.25" customHeight="1">
      <c r="A53" s="60"/>
      <c r="B53" s="60"/>
      <c r="C53" s="60"/>
      <c r="D53" s="60"/>
      <c r="E53" s="60"/>
      <c r="F53" s="60"/>
      <c r="G53" s="60"/>
      <c r="H53" s="60"/>
    </row>
    <row r="54" spans="1:48" ht="18">
      <c r="A54" s="60"/>
      <c r="B54" s="60"/>
      <c r="C54" s="60"/>
      <c r="D54" s="60"/>
      <c r="E54" s="60"/>
      <c r="F54" s="60"/>
      <c r="G54" s="60"/>
      <c r="H54" s="60"/>
    </row>
    <row r="55" spans="1:48" ht="18">
      <c r="A55" s="60"/>
      <c r="B55" s="60"/>
      <c r="C55" s="60"/>
      <c r="D55" s="60"/>
      <c r="E55" s="60"/>
      <c r="F55" s="60"/>
      <c r="G55" s="60"/>
      <c r="H55" s="60"/>
    </row>
    <row r="56" spans="1:48" ht="18">
      <c r="A56" s="60"/>
      <c r="B56" s="60"/>
      <c r="C56" s="60"/>
      <c r="D56" s="60"/>
      <c r="E56" s="60"/>
      <c r="F56" s="60"/>
      <c r="G56" s="60"/>
      <c r="H56" s="60"/>
    </row>
    <row r="57" spans="1:48" ht="18">
      <c r="A57" s="60"/>
      <c r="B57" s="60"/>
      <c r="C57" s="60"/>
      <c r="D57" s="60"/>
      <c r="E57" s="60"/>
      <c r="F57" s="60"/>
      <c r="G57" s="60"/>
      <c r="H57" s="60"/>
    </row>
    <row r="58" spans="1:48" ht="18">
      <c r="A58" s="60"/>
      <c r="B58" s="60"/>
      <c r="C58" s="60"/>
      <c r="D58" s="60"/>
      <c r="E58" s="60"/>
      <c r="F58" s="60"/>
      <c r="G58" s="60"/>
      <c r="H58" s="60"/>
    </row>
    <row r="59" spans="1:48" ht="18">
      <c r="A59" s="60"/>
      <c r="B59" s="60"/>
      <c r="C59" s="60"/>
      <c r="D59" s="60"/>
      <c r="E59" s="60"/>
      <c r="F59" s="60"/>
      <c r="G59" s="60"/>
      <c r="H59" s="60"/>
    </row>
    <row r="60" spans="1:48" ht="18">
      <c r="A60" s="60"/>
      <c r="B60" s="60"/>
      <c r="C60" s="60"/>
      <c r="D60" s="60"/>
      <c r="E60" s="60"/>
      <c r="F60" s="60"/>
      <c r="G60" s="60"/>
      <c r="H60" s="60"/>
    </row>
    <row r="61" spans="1:48" ht="18">
      <c r="A61" s="60"/>
      <c r="B61" s="60"/>
      <c r="C61" s="60"/>
      <c r="D61" s="60"/>
      <c r="E61" s="60"/>
      <c r="F61" s="60"/>
      <c r="G61" s="60"/>
      <c r="H61" s="60"/>
    </row>
    <row r="62" spans="1:48" ht="18">
      <c r="A62" s="60"/>
      <c r="B62" s="60"/>
      <c r="C62" s="60"/>
      <c r="D62" s="60"/>
      <c r="E62" s="60"/>
      <c r="F62" s="60"/>
      <c r="G62" s="60"/>
      <c r="H62" s="60"/>
    </row>
    <row r="63" spans="1:48" ht="18">
      <c r="A63" s="60"/>
      <c r="B63" s="60"/>
      <c r="C63" s="60"/>
      <c r="D63" s="60"/>
      <c r="E63" s="60"/>
      <c r="F63" s="60"/>
      <c r="G63" s="60"/>
      <c r="H63" s="60"/>
    </row>
    <row r="64" spans="1:48" ht="18">
      <c r="A64" s="60"/>
      <c r="B64" s="60"/>
      <c r="C64" s="60"/>
      <c r="D64" s="60"/>
      <c r="E64" s="60"/>
      <c r="F64" s="60"/>
      <c r="G64" s="60"/>
      <c r="H64" s="60"/>
    </row>
    <row r="65" spans="1:8" ht="18">
      <c r="A65" s="60"/>
      <c r="B65" s="60"/>
      <c r="C65" s="60"/>
      <c r="D65" s="60"/>
      <c r="E65" s="60"/>
      <c r="F65" s="60"/>
      <c r="G65" s="60"/>
      <c r="H65" s="60"/>
    </row>
    <row r="66" spans="1:8" ht="18">
      <c r="A66" s="60"/>
      <c r="B66" s="60"/>
      <c r="C66" s="60"/>
      <c r="D66" s="60"/>
      <c r="E66" s="60"/>
      <c r="F66" s="60"/>
      <c r="G66" s="60"/>
      <c r="H66" s="60"/>
    </row>
    <row r="67" spans="1:8" ht="18">
      <c r="A67" s="60"/>
      <c r="B67" s="60"/>
      <c r="C67" s="60"/>
      <c r="D67" s="60"/>
      <c r="E67" s="60"/>
      <c r="F67" s="60"/>
      <c r="G67" s="60"/>
      <c r="H67" s="60"/>
    </row>
    <row r="68" spans="1:8" ht="18">
      <c r="A68" s="60"/>
      <c r="B68" s="60"/>
      <c r="C68" s="60"/>
      <c r="D68" s="60"/>
      <c r="E68" s="60"/>
      <c r="F68" s="60"/>
      <c r="G68" s="60"/>
      <c r="H68" s="60"/>
    </row>
    <row r="69" spans="1:8" ht="18">
      <c r="A69" s="60"/>
      <c r="B69" s="60"/>
      <c r="C69" s="60"/>
      <c r="D69" s="60"/>
      <c r="E69" s="60"/>
      <c r="F69" s="60"/>
      <c r="G69" s="60"/>
      <c r="H69" s="60"/>
    </row>
    <row r="70" spans="1:8" ht="18">
      <c r="A70" s="60"/>
      <c r="B70" s="60"/>
      <c r="C70" s="60"/>
      <c r="D70" s="60"/>
      <c r="E70" s="60"/>
      <c r="F70" s="60"/>
      <c r="G70" s="60"/>
      <c r="H70" s="60"/>
    </row>
    <row r="71" spans="1:8" ht="18">
      <c r="A71" s="60"/>
      <c r="B71" s="60"/>
      <c r="C71" s="60"/>
      <c r="D71" s="60"/>
      <c r="E71" s="60"/>
      <c r="F71" s="60"/>
      <c r="G71" s="60"/>
      <c r="H71" s="60"/>
    </row>
    <row r="72" spans="1:8" ht="18">
      <c r="A72" s="60"/>
      <c r="B72" s="60"/>
      <c r="C72" s="60"/>
      <c r="D72" s="60"/>
      <c r="E72" s="60"/>
      <c r="F72" s="60"/>
      <c r="G72" s="60"/>
      <c r="H72" s="60"/>
    </row>
    <row r="73" spans="1:8" ht="18">
      <c r="A73" s="60"/>
      <c r="B73" s="60"/>
      <c r="C73" s="60"/>
      <c r="D73" s="60"/>
      <c r="E73" s="60"/>
      <c r="F73" s="60"/>
      <c r="G73" s="60"/>
      <c r="H73" s="60"/>
    </row>
    <row r="74" spans="1:8" ht="18">
      <c r="A74" s="60"/>
      <c r="B74" s="60"/>
      <c r="C74" s="60"/>
      <c r="D74" s="60"/>
      <c r="E74" s="60"/>
      <c r="F74" s="60"/>
      <c r="G74" s="60"/>
      <c r="H74" s="60"/>
    </row>
    <row r="75" spans="1:8" ht="18">
      <c r="A75" s="60"/>
      <c r="B75" s="60"/>
      <c r="C75" s="60"/>
      <c r="D75" s="60"/>
      <c r="E75" s="60"/>
      <c r="F75" s="60"/>
      <c r="G75" s="60"/>
      <c r="H75" s="60"/>
    </row>
    <row r="76" spans="1:8" ht="18">
      <c r="A76" s="60"/>
      <c r="B76" s="60"/>
      <c r="C76" s="60"/>
      <c r="D76" s="60"/>
      <c r="E76" s="60"/>
      <c r="F76" s="60"/>
      <c r="G76" s="60"/>
      <c r="H76" s="60"/>
    </row>
    <row r="77" spans="1:8" ht="18">
      <c r="A77" s="60"/>
      <c r="B77" s="60"/>
      <c r="C77" s="60"/>
      <c r="D77" s="60"/>
      <c r="E77" s="60"/>
      <c r="F77" s="60"/>
      <c r="G77" s="60"/>
      <c r="H77" s="60"/>
    </row>
    <row r="78" spans="1:8" ht="18">
      <c r="A78" s="60"/>
      <c r="B78" s="60"/>
      <c r="C78" s="60"/>
      <c r="D78" s="60"/>
      <c r="E78" s="60"/>
      <c r="F78" s="60"/>
      <c r="G78" s="60"/>
      <c r="H78" s="60"/>
    </row>
    <row r="79" spans="1:8" ht="18">
      <c r="A79" s="60"/>
      <c r="B79" s="60"/>
      <c r="C79" s="60"/>
      <c r="D79" s="60"/>
      <c r="E79" s="60"/>
      <c r="F79" s="60"/>
      <c r="G79" s="60"/>
      <c r="H79" s="60"/>
    </row>
    <row r="80" spans="1:8" ht="18">
      <c r="A80" s="60"/>
      <c r="B80" s="60"/>
      <c r="C80" s="60"/>
      <c r="D80" s="60"/>
      <c r="E80" s="60"/>
      <c r="F80" s="60"/>
      <c r="G80" s="60"/>
      <c r="H80" s="60"/>
    </row>
    <row r="81" spans="1:8" ht="18">
      <c r="A81" s="60"/>
      <c r="B81" s="60"/>
      <c r="C81" s="60"/>
      <c r="D81" s="60"/>
      <c r="E81" s="60"/>
      <c r="F81" s="60"/>
      <c r="G81" s="60"/>
      <c r="H81" s="60"/>
    </row>
    <row r="82" spans="1:8" ht="18">
      <c r="A82" s="60"/>
      <c r="B82" s="60"/>
      <c r="C82" s="60"/>
      <c r="D82" s="60"/>
      <c r="E82" s="60"/>
      <c r="F82" s="60"/>
      <c r="G82" s="60"/>
      <c r="H82" s="60"/>
    </row>
    <row r="83" spans="1:8" ht="18">
      <c r="A83" s="60"/>
      <c r="B83" s="60"/>
      <c r="C83" s="60"/>
      <c r="D83" s="60"/>
      <c r="E83" s="60"/>
      <c r="F83" s="60"/>
      <c r="G83" s="60"/>
      <c r="H83" s="60"/>
    </row>
    <row r="84" spans="1:8" ht="18">
      <c r="A84" s="60"/>
      <c r="B84" s="60"/>
      <c r="C84" s="60"/>
      <c r="D84" s="60"/>
      <c r="E84" s="60"/>
      <c r="F84" s="60"/>
      <c r="G84" s="60"/>
      <c r="H84" s="60"/>
    </row>
    <row r="85" spans="1:8" ht="18">
      <c r="A85" s="60"/>
      <c r="B85" s="60"/>
      <c r="C85" s="60"/>
      <c r="D85" s="60"/>
      <c r="E85" s="60"/>
      <c r="F85" s="60"/>
      <c r="G85" s="60"/>
      <c r="H85" s="60"/>
    </row>
    <row r="86" spans="1:8" ht="18">
      <c r="A86" s="60"/>
      <c r="B86" s="60"/>
      <c r="C86" s="60"/>
      <c r="D86" s="60"/>
      <c r="E86" s="60"/>
      <c r="F86" s="60"/>
      <c r="G86" s="60"/>
      <c r="H86" s="60"/>
    </row>
    <row r="87" spans="1:8" ht="18">
      <c r="A87" s="60"/>
      <c r="B87" s="60"/>
      <c r="C87" s="60"/>
      <c r="D87" s="60"/>
      <c r="E87" s="60"/>
      <c r="F87" s="60"/>
      <c r="G87" s="60"/>
      <c r="H87" s="60"/>
    </row>
    <row r="88" spans="1:8" ht="18">
      <c r="A88" s="60"/>
      <c r="B88" s="60"/>
      <c r="C88" s="60"/>
      <c r="D88" s="60"/>
      <c r="E88" s="60"/>
      <c r="F88" s="60"/>
      <c r="G88" s="60"/>
      <c r="H88" s="60"/>
    </row>
    <row r="89" spans="1:8" ht="18">
      <c r="A89" s="60"/>
      <c r="B89" s="60"/>
      <c r="C89" s="60"/>
      <c r="D89" s="60"/>
      <c r="E89" s="60"/>
      <c r="F89" s="60"/>
      <c r="G89" s="60"/>
      <c r="H89" s="60"/>
    </row>
    <row r="90" spans="1:8" ht="18">
      <c r="A90" s="60"/>
      <c r="B90" s="60"/>
      <c r="C90" s="60"/>
      <c r="D90" s="60"/>
      <c r="E90" s="60"/>
      <c r="F90" s="60"/>
      <c r="G90" s="60"/>
      <c r="H90" s="60"/>
    </row>
    <row r="91" spans="1:8" ht="18">
      <c r="A91" s="60"/>
      <c r="B91" s="60"/>
      <c r="C91" s="60"/>
      <c r="D91" s="60"/>
      <c r="E91" s="60"/>
      <c r="F91" s="60"/>
      <c r="G91" s="60"/>
      <c r="H91" s="60"/>
    </row>
    <row r="92" spans="1:8" ht="18">
      <c r="A92" s="60"/>
      <c r="B92" s="60"/>
      <c r="C92" s="60"/>
      <c r="D92" s="60"/>
      <c r="E92" s="60"/>
      <c r="F92" s="60"/>
      <c r="G92" s="60"/>
      <c r="H92" s="60"/>
    </row>
    <row r="93" spans="1:8" ht="18">
      <c r="A93" s="60"/>
      <c r="B93" s="60"/>
      <c r="C93" s="60"/>
      <c r="D93" s="60"/>
      <c r="E93" s="60"/>
      <c r="F93" s="60"/>
      <c r="G93" s="60"/>
      <c r="H93" s="60"/>
    </row>
    <row r="94" spans="1:8" ht="18">
      <c r="A94" s="60"/>
      <c r="B94" s="60"/>
      <c r="C94" s="60"/>
      <c r="D94" s="60"/>
      <c r="E94" s="60"/>
      <c r="F94" s="60"/>
      <c r="G94" s="60"/>
      <c r="H94" s="60"/>
    </row>
    <row r="95" spans="1:8" ht="18">
      <c r="A95" s="60"/>
      <c r="B95" s="60"/>
      <c r="C95" s="60"/>
      <c r="D95" s="60"/>
      <c r="E95" s="60"/>
      <c r="F95" s="60"/>
      <c r="G95" s="60"/>
      <c r="H95" s="60"/>
    </row>
    <row r="96" spans="1:8" ht="18">
      <c r="A96" s="60"/>
      <c r="B96" s="60"/>
      <c r="C96" s="60"/>
      <c r="D96" s="60"/>
      <c r="E96" s="60"/>
      <c r="F96" s="60"/>
      <c r="G96" s="60"/>
      <c r="H96" s="60"/>
    </row>
    <row r="97" spans="1:8" ht="18">
      <c r="A97" s="60"/>
      <c r="B97" s="60"/>
      <c r="C97" s="60"/>
      <c r="D97" s="60"/>
      <c r="E97" s="60"/>
      <c r="F97" s="60"/>
      <c r="G97" s="60"/>
      <c r="H97" s="60"/>
    </row>
    <row r="98" spans="1:8" ht="18">
      <c r="A98" s="60"/>
      <c r="B98" s="60"/>
      <c r="C98" s="60"/>
      <c r="D98" s="60"/>
      <c r="E98" s="60"/>
      <c r="F98" s="60"/>
      <c r="G98" s="60"/>
      <c r="H98" s="60"/>
    </row>
    <row r="99" spans="1:8" ht="18">
      <c r="A99" s="60"/>
      <c r="B99" s="60"/>
      <c r="C99" s="60"/>
      <c r="D99" s="60"/>
      <c r="E99" s="60"/>
      <c r="F99" s="60"/>
      <c r="G99" s="60"/>
      <c r="H99" s="60"/>
    </row>
    <row r="100" spans="1:8" ht="18">
      <c r="A100" s="60"/>
      <c r="B100" s="60"/>
      <c r="C100" s="60"/>
      <c r="D100" s="60"/>
      <c r="E100" s="60"/>
      <c r="F100" s="60"/>
      <c r="G100" s="60"/>
      <c r="H100" s="60"/>
    </row>
    <row r="101" spans="1:8" ht="18">
      <c r="A101" s="60"/>
      <c r="B101" s="60"/>
      <c r="C101" s="60"/>
      <c r="D101" s="60"/>
      <c r="E101" s="60"/>
      <c r="F101" s="60"/>
      <c r="G101" s="60"/>
      <c r="H101" s="60"/>
    </row>
    <row r="102" spans="1:8" ht="18">
      <c r="A102" s="60"/>
      <c r="B102" s="60"/>
      <c r="C102" s="60"/>
      <c r="D102" s="60"/>
      <c r="E102" s="60"/>
      <c r="F102" s="60"/>
      <c r="G102" s="60"/>
      <c r="H102" s="60"/>
    </row>
    <row r="103" spans="1:8" ht="18">
      <c r="A103" s="60"/>
      <c r="B103" s="60"/>
      <c r="C103" s="60"/>
      <c r="D103" s="60"/>
      <c r="E103" s="60"/>
      <c r="F103" s="60"/>
      <c r="G103" s="60"/>
      <c r="H103" s="60"/>
    </row>
    <row r="104" spans="1:8" ht="18">
      <c r="A104" s="60"/>
      <c r="B104" s="60"/>
      <c r="C104" s="60"/>
      <c r="D104" s="60"/>
      <c r="E104" s="60"/>
      <c r="F104" s="60"/>
      <c r="G104" s="60"/>
      <c r="H104" s="60"/>
    </row>
    <row r="105" spans="1:8" ht="18">
      <c r="A105" s="60"/>
      <c r="B105" s="60"/>
      <c r="C105" s="60"/>
      <c r="D105" s="60"/>
      <c r="E105" s="60"/>
      <c r="F105" s="60"/>
      <c r="G105" s="60"/>
      <c r="H105" s="60"/>
    </row>
    <row r="106" spans="1:8" ht="18">
      <c r="A106" s="60"/>
      <c r="B106" s="60"/>
      <c r="C106" s="60"/>
      <c r="D106" s="60"/>
      <c r="E106" s="60"/>
      <c r="F106" s="60"/>
      <c r="G106" s="60"/>
      <c r="H106" s="60"/>
    </row>
    <row r="107" spans="1:8" ht="18">
      <c r="A107" s="60"/>
      <c r="B107" s="60"/>
      <c r="C107" s="60"/>
      <c r="D107" s="60"/>
      <c r="E107" s="60"/>
      <c r="F107" s="60"/>
      <c r="G107" s="60"/>
      <c r="H107" s="60"/>
    </row>
    <row r="108" spans="1:8" ht="18">
      <c r="A108" s="60"/>
      <c r="B108" s="60"/>
      <c r="C108" s="60"/>
      <c r="D108" s="60"/>
      <c r="E108" s="60"/>
      <c r="F108" s="60"/>
      <c r="G108" s="60"/>
      <c r="H108" s="60"/>
    </row>
    <row r="109" spans="1:8" ht="18">
      <c r="A109" s="60"/>
      <c r="B109" s="60"/>
      <c r="C109" s="60"/>
      <c r="D109" s="60"/>
      <c r="E109" s="60"/>
      <c r="F109" s="60"/>
      <c r="G109" s="60"/>
      <c r="H109" s="60"/>
    </row>
    <row r="110" spans="1:8" ht="18">
      <c r="A110" s="60"/>
      <c r="B110" s="60"/>
      <c r="C110" s="60"/>
      <c r="D110" s="60"/>
      <c r="E110" s="60"/>
      <c r="F110" s="60"/>
      <c r="G110" s="60"/>
      <c r="H110" s="60"/>
    </row>
    <row r="111" spans="1:8" ht="18">
      <c r="A111" s="60"/>
      <c r="B111" s="60"/>
      <c r="C111" s="60"/>
      <c r="D111" s="60"/>
      <c r="E111" s="60"/>
      <c r="F111" s="60"/>
      <c r="G111" s="60"/>
      <c r="H111" s="60"/>
    </row>
    <row r="112" spans="1:8" ht="18">
      <c r="A112" s="60"/>
      <c r="B112" s="60"/>
      <c r="C112" s="60"/>
      <c r="D112" s="60"/>
      <c r="E112" s="60"/>
      <c r="F112" s="60"/>
      <c r="G112" s="60"/>
      <c r="H112" s="60"/>
    </row>
    <row r="113" spans="1:8" ht="18">
      <c r="A113" s="60"/>
      <c r="B113" s="60"/>
      <c r="C113" s="60"/>
      <c r="D113" s="60"/>
      <c r="E113" s="60"/>
      <c r="F113" s="60"/>
      <c r="G113" s="60"/>
      <c r="H113" s="60"/>
    </row>
    <row r="114" spans="1:8" ht="18">
      <c r="A114" s="60"/>
      <c r="B114" s="60"/>
      <c r="C114" s="60"/>
      <c r="D114" s="60"/>
      <c r="E114" s="60"/>
      <c r="F114" s="60"/>
      <c r="G114" s="60"/>
      <c r="H114" s="60"/>
    </row>
    <row r="115" spans="1:8" ht="18">
      <c r="A115" s="60"/>
      <c r="B115" s="60"/>
      <c r="C115" s="60"/>
      <c r="D115" s="60"/>
      <c r="E115" s="60"/>
      <c r="F115" s="60"/>
      <c r="G115" s="60"/>
      <c r="H115" s="60"/>
    </row>
    <row r="116" spans="1:8" ht="18">
      <c r="A116" s="60"/>
      <c r="B116" s="60"/>
      <c r="C116" s="60"/>
      <c r="D116" s="60"/>
      <c r="E116" s="60"/>
      <c r="F116" s="60"/>
      <c r="G116" s="60"/>
      <c r="H116" s="60"/>
    </row>
    <row r="117" spans="1:8" ht="18">
      <c r="A117" s="60"/>
      <c r="B117" s="60"/>
      <c r="C117" s="60"/>
      <c r="D117" s="60"/>
      <c r="E117" s="60"/>
      <c r="F117" s="60"/>
      <c r="G117" s="60"/>
      <c r="H117" s="60"/>
    </row>
    <row r="118" spans="1:8" ht="18">
      <c r="A118" s="60"/>
      <c r="B118" s="60"/>
      <c r="C118" s="60"/>
      <c r="D118" s="60"/>
      <c r="E118" s="60"/>
      <c r="F118" s="60"/>
      <c r="G118" s="60"/>
      <c r="H118" s="60"/>
    </row>
    <row r="119" spans="1:8" ht="18">
      <c r="A119" s="60"/>
      <c r="B119" s="60"/>
      <c r="C119" s="60"/>
      <c r="D119" s="60"/>
      <c r="E119" s="60"/>
      <c r="F119" s="60"/>
      <c r="G119" s="60"/>
      <c r="H119" s="60"/>
    </row>
    <row r="120" spans="1:8" ht="18">
      <c r="A120" s="60"/>
      <c r="B120" s="60"/>
      <c r="C120" s="60"/>
      <c r="D120" s="60"/>
      <c r="E120" s="60"/>
      <c r="F120" s="60"/>
      <c r="G120" s="60"/>
      <c r="H120" s="60"/>
    </row>
    <row r="121" spans="1:8" ht="18">
      <c r="A121" s="60"/>
      <c r="B121" s="60"/>
      <c r="C121" s="60"/>
      <c r="D121" s="60"/>
      <c r="E121" s="60"/>
      <c r="F121" s="60"/>
      <c r="G121" s="60"/>
      <c r="H121" s="60"/>
    </row>
    <row r="122" spans="1:8" ht="18">
      <c r="A122" s="60"/>
      <c r="B122" s="60"/>
      <c r="C122" s="60"/>
      <c r="D122" s="60"/>
      <c r="E122" s="60"/>
      <c r="F122" s="60"/>
      <c r="G122" s="60"/>
      <c r="H122" s="60"/>
    </row>
    <row r="123" spans="1:8" ht="18">
      <c r="A123" s="60"/>
      <c r="B123" s="60"/>
      <c r="C123" s="60"/>
      <c r="D123" s="60"/>
      <c r="E123" s="60"/>
      <c r="F123" s="60"/>
      <c r="G123" s="60"/>
      <c r="H123" s="60"/>
    </row>
  </sheetData>
  <mergeCells count="892">
    <mergeCell ref="BR31:BU31"/>
    <mergeCell ref="BX31:CH31"/>
    <mergeCell ref="BR32:BU32"/>
    <mergeCell ref="BR33:BU33"/>
    <mergeCell ref="AH31:AH32"/>
    <mergeCell ref="AI31:AI32"/>
    <mergeCell ref="AJ31:AJ32"/>
    <mergeCell ref="AK31:AK32"/>
    <mergeCell ref="A35:D35"/>
    <mergeCell ref="E35:H35"/>
    <mergeCell ref="J35:AE35"/>
    <mergeCell ref="AL35:AN35"/>
    <mergeCell ref="AG52:AQ52"/>
    <mergeCell ref="AV31:AV32"/>
    <mergeCell ref="A37:D37"/>
    <mergeCell ref="J37:AE37"/>
    <mergeCell ref="AG50:AQ50"/>
    <mergeCell ref="AG51:AN51"/>
    <mergeCell ref="P31:P32"/>
    <mergeCell ref="A31:A32"/>
    <mergeCell ref="B31:B32"/>
    <mergeCell ref="C31:C32"/>
    <mergeCell ref="D31:D32"/>
    <mergeCell ref="AS31:AS32"/>
    <mergeCell ref="Z31:Z32"/>
    <mergeCell ref="AB31:AB32"/>
    <mergeCell ref="AC31:AC32"/>
    <mergeCell ref="AE31:AE32"/>
    <mergeCell ref="AF29:AF30"/>
    <mergeCell ref="E31:E32"/>
    <mergeCell ref="F31:F32"/>
    <mergeCell ref="G31:G32"/>
    <mergeCell ref="AG29:AG30"/>
    <mergeCell ref="M29:M30"/>
    <mergeCell ref="N29:N30"/>
    <mergeCell ref="AF31:AF32"/>
    <mergeCell ref="AG31:AG32"/>
    <mergeCell ref="N31:N32"/>
    <mergeCell ref="J29:J30"/>
    <mergeCell ref="K29:K30"/>
    <mergeCell ref="L29:L30"/>
    <mergeCell ref="R29:R30"/>
    <mergeCell ref="AH29:AH30"/>
    <mergeCell ref="X29:X30"/>
    <mergeCell ref="Z29:Z30"/>
    <mergeCell ref="AB29:AB30"/>
    <mergeCell ref="AC29:AC30"/>
    <mergeCell ref="AE29:AE30"/>
    <mergeCell ref="AU29:AU30"/>
    <mergeCell ref="AV29:AV30"/>
    <mergeCell ref="AL30:AL31"/>
    <mergeCell ref="AI29:AI30"/>
    <mergeCell ref="AJ29:AJ30"/>
    <mergeCell ref="AK29:AK30"/>
    <mergeCell ref="AS29:AS30"/>
    <mergeCell ref="AU31:AU32"/>
    <mergeCell ref="X31:X32"/>
    <mergeCell ref="H31:H32"/>
    <mergeCell ref="I31:I32"/>
    <mergeCell ref="J31:J32"/>
    <mergeCell ref="K31:K32"/>
    <mergeCell ref="L31:L32"/>
    <mergeCell ref="M31:M32"/>
    <mergeCell ref="R31:R32"/>
    <mergeCell ref="T31:T32"/>
    <mergeCell ref="V31:V32"/>
    <mergeCell ref="BR27:BR28"/>
    <mergeCell ref="BS27:BS28"/>
    <mergeCell ref="BV27:BW28"/>
    <mergeCell ref="L27:L28"/>
    <mergeCell ref="M27:M28"/>
    <mergeCell ref="N27:N28"/>
    <mergeCell ref="Z27:Z28"/>
    <mergeCell ref="AB27:AB28"/>
    <mergeCell ref="AC27:AC28"/>
    <mergeCell ref="AE27:AE28"/>
    <mergeCell ref="A29:A30"/>
    <mergeCell ref="B29:B30"/>
    <mergeCell ref="C29:C30"/>
    <mergeCell ref="D29:D30"/>
    <mergeCell ref="T29:T30"/>
    <mergeCell ref="V29:V30"/>
    <mergeCell ref="P29:P30"/>
    <mergeCell ref="G29:G30"/>
    <mergeCell ref="H29:H30"/>
    <mergeCell ref="I29:I30"/>
    <mergeCell ref="E29:E30"/>
    <mergeCell ref="F29:F30"/>
    <mergeCell ref="BT27:BT28"/>
    <mergeCell ref="BU27:BU28"/>
    <mergeCell ref="AF27:AF28"/>
    <mergeCell ref="AG27:AG28"/>
    <mergeCell ref="AH27:AH28"/>
    <mergeCell ref="AI27:AI28"/>
    <mergeCell ref="AJ27:AJ28"/>
    <mergeCell ref="AK27:AK28"/>
    <mergeCell ref="F27:F28"/>
    <mergeCell ref="G27:G28"/>
    <mergeCell ref="H27:H28"/>
    <mergeCell ref="I27:I28"/>
    <mergeCell ref="V27:V28"/>
    <mergeCell ref="X27:X28"/>
    <mergeCell ref="P27:P28"/>
    <mergeCell ref="R27:R28"/>
    <mergeCell ref="T27:T28"/>
    <mergeCell ref="J27:J28"/>
    <mergeCell ref="K27:K28"/>
    <mergeCell ref="CH25:CH28"/>
    <mergeCell ref="CK25:CN25"/>
    <mergeCell ref="CD25:CD26"/>
    <mergeCell ref="CE25:CE28"/>
    <mergeCell ref="CF25:CF26"/>
    <mergeCell ref="CG25:CG26"/>
    <mergeCell ref="CB27:CC28"/>
    <mergeCell ref="CD27:CD28"/>
    <mergeCell ref="DD25:DG25"/>
    <mergeCell ref="DW25:DZ25"/>
    <mergeCell ref="AL26:AL27"/>
    <mergeCell ref="A27:A28"/>
    <mergeCell ref="B27:B28"/>
    <mergeCell ref="C27:C28"/>
    <mergeCell ref="D27:D28"/>
    <mergeCell ref="E27:E28"/>
    <mergeCell ref="CA25:CA26"/>
    <mergeCell ref="CB25:CC26"/>
    <mergeCell ref="CG27:CG28"/>
    <mergeCell ref="BS25:BS26"/>
    <mergeCell ref="BT25:BT26"/>
    <mergeCell ref="BU25:BU26"/>
    <mergeCell ref="BV25:BW26"/>
    <mergeCell ref="BX25:BX26"/>
    <mergeCell ref="BY25:BZ26"/>
    <mergeCell ref="BX27:BX28"/>
    <mergeCell ref="BY27:BZ28"/>
    <mergeCell ref="CA27:CA28"/>
    <mergeCell ref="AS25:AS26"/>
    <mergeCell ref="AU25:AU26"/>
    <mergeCell ref="AV25:AV26"/>
    <mergeCell ref="AY25:BB25"/>
    <mergeCell ref="BP25:BP28"/>
    <mergeCell ref="CF27:CF28"/>
    <mergeCell ref="AS27:AS28"/>
    <mergeCell ref="AU27:AU28"/>
    <mergeCell ref="AV27:AV28"/>
    <mergeCell ref="BQ27:BQ28"/>
    <mergeCell ref="Z25:Z26"/>
    <mergeCell ref="AB25:AB26"/>
    <mergeCell ref="AC25:AC26"/>
    <mergeCell ref="BQ25:BQ26"/>
    <mergeCell ref="BR25:BR26"/>
    <mergeCell ref="AG25:AG26"/>
    <mergeCell ref="AH25:AH26"/>
    <mergeCell ref="AI25:AI26"/>
    <mergeCell ref="AJ25:AJ26"/>
    <mergeCell ref="AK25:AK26"/>
    <mergeCell ref="G25:G26"/>
    <mergeCell ref="H25:H26"/>
    <mergeCell ref="I25:I26"/>
    <mergeCell ref="J25:J26"/>
    <mergeCell ref="AE25:AE26"/>
    <mergeCell ref="AF25:AF26"/>
    <mergeCell ref="M25:M26"/>
    <mergeCell ref="N25:N26"/>
    <mergeCell ref="P25:P26"/>
    <mergeCell ref="R25:R26"/>
    <mergeCell ref="A25:A26"/>
    <mergeCell ref="B25:B26"/>
    <mergeCell ref="C25:C26"/>
    <mergeCell ref="D25:D26"/>
    <mergeCell ref="E25:E26"/>
    <mergeCell ref="F25:F26"/>
    <mergeCell ref="AY24:BB24"/>
    <mergeCell ref="AU23:AU24"/>
    <mergeCell ref="AV23:AV24"/>
    <mergeCell ref="AY23:BB23"/>
    <mergeCell ref="BE23:BO23"/>
    <mergeCell ref="K25:K26"/>
    <mergeCell ref="L25:L26"/>
    <mergeCell ref="T25:T26"/>
    <mergeCell ref="V25:V26"/>
    <mergeCell ref="X25:X26"/>
    <mergeCell ref="AB23:AB24"/>
    <mergeCell ref="AC23:AC24"/>
    <mergeCell ref="BQ23:BQ24"/>
    <mergeCell ref="BR23:BR24"/>
    <mergeCell ref="AG23:AG24"/>
    <mergeCell ref="AH23:AH24"/>
    <mergeCell ref="AI23:AI24"/>
    <mergeCell ref="AJ23:AJ24"/>
    <mergeCell ref="AK23:AK24"/>
    <mergeCell ref="AS23:AS24"/>
    <mergeCell ref="G23:G24"/>
    <mergeCell ref="H23:H24"/>
    <mergeCell ref="I23:I24"/>
    <mergeCell ref="J23:J24"/>
    <mergeCell ref="AE23:AE24"/>
    <mergeCell ref="AF23:AF24"/>
    <mergeCell ref="M23:M24"/>
    <mergeCell ref="N23:N24"/>
    <mergeCell ref="P23:P24"/>
    <mergeCell ref="R23:R24"/>
    <mergeCell ref="A23:A24"/>
    <mergeCell ref="B23:B24"/>
    <mergeCell ref="C23:C24"/>
    <mergeCell ref="D23:D24"/>
    <mergeCell ref="E23:E24"/>
    <mergeCell ref="F23:F24"/>
    <mergeCell ref="CD21:CD22"/>
    <mergeCell ref="CE21:CE24"/>
    <mergeCell ref="CF21:CF22"/>
    <mergeCell ref="CG21:CG22"/>
    <mergeCell ref="K23:K24"/>
    <mergeCell ref="L23:L24"/>
    <mergeCell ref="T23:T24"/>
    <mergeCell ref="V23:V24"/>
    <mergeCell ref="X23:X24"/>
    <mergeCell ref="Z23:Z24"/>
    <mergeCell ref="CD23:CD24"/>
    <mergeCell ref="CF23:CF24"/>
    <mergeCell ref="CG23:CG24"/>
    <mergeCell ref="CK23:CN23"/>
    <mergeCell ref="CQ23:DA23"/>
    <mergeCell ref="DD23:DG23"/>
    <mergeCell ref="EC23:EM23"/>
    <mergeCell ref="CK24:CN24"/>
    <mergeCell ref="DD24:DG24"/>
    <mergeCell ref="DW24:DZ24"/>
    <mergeCell ref="CH21:CH24"/>
    <mergeCell ref="EP21:ES21"/>
    <mergeCell ref="DJ23:DT23"/>
    <mergeCell ref="DW23:DZ23"/>
    <mergeCell ref="CA21:CA22"/>
    <mergeCell ref="CB21:CC22"/>
    <mergeCell ref="AV21:AV22"/>
    <mergeCell ref="BP21:BP24"/>
    <mergeCell ref="BQ21:BQ22"/>
    <mergeCell ref="BR21:BR22"/>
    <mergeCell ref="BS21:BS22"/>
    <mergeCell ref="BT21:BT22"/>
    <mergeCell ref="BS23:BS24"/>
    <mergeCell ref="BT23:BT24"/>
    <mergeCell ref="AS21:AS22"/>
    <mergeCell ref="AU21:AU22"/>
    <mergeCell ref="BU23:BU24"/>
    <mergeCell ref="BV23:BW24"/>
    <mergeCell ref="BX23:BX24"/>
    <mergeCell ref="BY23:BZ24"/>
    <mergeCell ref="BU21:BU22"/>
    <mergeCell ref="BV21:BW22"/>
    <mergeCell ref="BX21:BX22"/>
    <mergeCell ref="BY21:BZ22"/>
    <mergeCell ref="Z21:Z22"/>
    <mergeCell ref="AB21:AB22"/>
    <mergeCell ref="AC21:AC22"/>
    <mergeCell ref="AE21:AE22"/>
    <mergeCell ref="CA23:CA24"/>
    <mergeCell ref="CB23:CC24"/>
    <mergeCell ref="AH21:AH22"/>
    <mergeCell ref="AI21:AI22"/>
    <mergeCell ref="AJ21:AJ22"/>
    <mergeCell ref="AK21:AK22"/>
    <mergeCell ref="J21:J22"/>
    <mergeCell ref="K21:K22"/>
    <mergeCell ref="AF21:AF22"/>
    <mergeCell ref="AG21:AG22"/>
    <mergeCell ref="N21:N22"/>
    <mergeCell ref="P21:P22"/>
    <mergeCell ref="R21:R22"/>
    <mergeCell ref="T21:T22"/>
    <mergeCell ref="V21:V22"/>
    <mergeCell ref="X21:X22"/>
    <mergeCell ref="EP19:ES19"/>
    <mergeCell ref="EV19:FF19"/>
    <mergeCell ref="EP20:ES20"/>
    <mergeCell ref="DZ19:DZ20"/>
    <mergeCell ref="EA19:EB20"/>
    <mergeCell ref="EC19:EC20"/>
    <mergeCell ref="ED19:EE20"/>
    <mergeCell ref="EF19:EF20"/>
    <mergeCell ref="DW19:DW20"/>
    <mergeCell ref="DX19:DX20"/>
    <mergeCell ref="A21:A22"/>
    <mergeCell ref="B21:B22"/>
    <mergeCell ref="C21:C22"/>
    <mergeCell ref="D21:D22"/>
    <mergeCell ref="L21:L22"/>
    <mergeCell ref="M21:M22"/>
    <mergeCell ref="H21:H22"/>
    <mergeCell ref="I21:I22"/>
    <mergeCell ref="CW19:CW20"/>
    <mergeCell ref="CL19:CL20"/>
    <mergeCell ref="E21:E22"/>
    <mergeCell ref="F21:F22"/>
    <mergeCell ref="G21:G22"/>
    <mergeCell ref="DY19:DY20"/>
    <mergeCell ref="DP19:DP20"/>
    <mergeCell ref="DR19:DR20"/>
    <mergeCell ref="DS19:DS20"/>
    <mergeCell ref="DV19:DV20"/>
    <mergeCell ref="V19:V20"/>
    <mergeCell ref="X19:X20"/>
    <mergeCell ref="DC19:DC20"/>
    <mergeCell ref="DD19:DD20"/>
    <mergeCell ref="AC19:AC20"/>
    <mergeCell ref="AE19:AE20"/>
    <mergeCell ref="AF19:AF20"/>
    <mergeCell ref="AG19:AG20"/>
    <mergeCell ref="AH19:AH20"/>
    <mergeCell ref="AI19:AI20"/>
    <mergeCell ref="Z19:Z20"/>
    <mergeCell ref="AB19:AB20"/>
    <mergeCell ref="J19:J20"/>
    <mergeCell ref="K19:K20"/>
    <mergeCell ref="L19:L20"/>
    <mergeCell ref="M19:M20"/>
    <mergeCell ref="N19:N20"/>
    <mergeCell ref="P19:P20"/>
    <mergeCell ref="R19:R20"/>
    <mergeCell ref="T19:T20"/>
    <mergeCell ref="EM17:EM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EL17:EL18"/>
    <mergeCell ref="EG19:EH20"/>
    <mergeCell ref="EI19:EI20"/>
    <mergeCell ref="EK19:EK20"/>
    <mergeCell ref="EL19:EL20"/>
    <mergeCell ref="EF17:EF18"/>
    <mergeCell ref="EG17:EH18"/>
    <mergeCell ref="EI17:EI18"/>
    <mergeCell ref="EJ17:EJ20"/>
    <mergeCell ref="DW17:DW18"/>
    <mergeCell ref="DX17:DX18"/>
    <mergeCell ref="DY17:DY18"/>
    <mergeCell ref="DZ17:DZ18"/>
    <mergeCell ref="EA17:EB18"/>
    <mergeCell ref="EK17:EK18"/>
    <mergeCell ref="DK17:DL18"/>
    <mergeCell ref="DM17:DM18"/>
    <mergeCell ref="DN17:DO18"/>
    <mergeCell ref="EC17:EC18"/>
    <mergeCell ref="ED17:EE18"/>
    <mergeCell ref="DR17:DR18"/>
    <mergeCell ref="DS17:DS18"/>
    <mergeCell ref="DT17:DT20"/>
    <mergeCell ref="DU17:DU20"/>
    <mergeCell ref="DV17:DV18"/>
    <mergeCell ref="DD17:DD18"/>
    <mergeCell ref="DE17:DE18"/>
    <mergeCell ref="DF17:DF18"/>
    <mergeCell ref="DP17:DP18"/>
    <mergeCell ref="DQ17:DQ20"/>
    <mergeCell ref="DJ19:DJ20"/>
    <mergeCell ref="DK19:DL20"/>
    <mergeCell ref="DM19:DM20"/>
    <mergeCell ref="DN19:DO20"/>
    <mergeCell ref="DJ17:DJ18"/>
    <mergeCell ref="CZ17:CZ18"/>
    <mergeCell ref="DA17:DA20"/>
    <mergeCell ref="DB17:DB20"/>
    <mergeCell ref="CY19:CY20"/>
    <mergeCell ref="CZ19:CZ20"/>
    <mergeCell ref="DC17:DC18"/>
    <mergeCell ref="CR17:CS18"/>
    <mergeCell ref="DE19:DE20"/>
    <mergeCell ref="DF19:DF20"/>
    <mergeCell ref="DG19:DG20"/>
    <mergeCell ref="DH19:DI20"/>
    <mergeCell ref="DG17:DG18"/>
    <mergeCell ref="DH17:DI18"/>
    <mergeCell ref="CW17:CW18"/>
    <mergeCell ref="CX17:CX20"/>
    <mergeCell ref="CY17:CY18"/>
    <mergeCell ref="CT17:CT18"/>
    <mergeCell ref="CU17:CV18"/>
    <mergeCell ref="CH17:CH20"/>
    <mergeCell ref="CI17:CI20"/>
    <mergeCell ref="CJ17:CJ18"/>
    <mergeCell ref="CK17:CK18"/>
    <mergeCell ref="CL17:CL18"/>
    <mergeCell ref="CM17:CM18"/>
    <mergeCell ref="CJ19:CJ20"/>
    <mergeCell ref="CK19:CK20"/>
    <mergeCell ref="CG17:CG18"/>
    <mergeCell ref="CA19:CA20"/>
    <mergeCell ref="CM19:CM20"/>
    <mergeCell ref="CN19:CN20"/>
    <mergeCell ref="CO19:CP20"/>
    <mergeCell ref="CQ19:CQ20"/>
    <mergeCell ref="CN17:CN18"/>
    <mergeCell ref="CO17:CP18"/>
    <mergeCell ref="CQ17:CQ18"/>
    <mergeCell ref="CF19:CF20"/>
    <mergeCell ref="CG19:CG20"/>
    <mergeCell ref="CR19:CS20"/>
    <mergeCell ref="CT19:CT20"/>
    <mergeCell ref="CU19:CV20"/>
    <mergeCell ref="CA17:CA18"/>
    <mergeCell ref="CB17:CC18"/>
    <mergeCell ref="CD17:CD18"/>
    <mergeCell ref="CE17:CE20"/>
    <mergeCell ref="CF17:CF18"/>
    <mergeCell ref="BS17:BS18"/>
    <mergeCell ref="BT17:BT18"/>
    <mergeCell ref="BU17:BU18"/>
    <mergeCell ref="BV17:BW18"/>
    <mergeCell ref="CB19:CC20"/>
    <mergeCell ref="CD19:CD20"/>
    <mergeCell ref="BX17:BX18"/>
    <mergeCell ref="BY17:BZ18"/>
    <mergeCell ref="BM17:BM18"/>
    <mergeCell ref="BN17:BN18"/>
    <mergeCell ref="BO17:BO20"/>
    <mergeCell ref="BP17:BP20"/>
    <mergeCell ref="BQ17:BQ18"/>
    <mergeCell ref="BR17:BR18"/>
    <mergeCell ref="BM19:BM20"/>
    <mergeCell ref="BN19:BN20"/>
    <mergeCell ref="BU19:BU20"/>
    <mergeCell ref="BV19:BW20"/>
    <mergeCell ref="BX19:BX20"/>
    <mergeCell ref="BY19:BZ20"/>
    <mergeCell ref="BQ19:BQ20"/>
    <mergeCell ref="BR19:BR20"/>
    <mergeCell ref="BS19:BS20"/>
    <mergeCell ref="BT19:BT20"/>
    <mergeCell ref="BC19:BD20"/>
    <mergeCell ref="BE19:BE20"/>
    <mergeCell ref="BE17:BE18"/>
    <mergeCell ref="BF17:BG18"/>
    <mergeCell ref="BH17:BH18"/>
    <mergeCell ref="BI17:BJ18"/>
    <mergeCell ref="AX17:AX18"/>
    <mergeCell ref="AY17:AY18"/>
    <mergeCell ref="AZ17:AZ18"/>
    <mergeCell ref="BA17:BA18"/>
    <mergeCell ref="BB17:BB18"/>
    <mergeCell ref="BC17:BD18"/>
    <mergeCell ref="BF19:BG20"/>
    <mergeCell ref="BH19:BH20"/>
    <mergeCell ref="BI19:BJ20"/>
    <mergeCell ref="BK19:BK20"/>
    <mergeCell ref="BK17:BK18"/>
    <mergeCell ref="BL17:BL20"/>
    <mergeCell ref="AK19:AK20"/>
    <mergeCell ref="AS19:AS20"/>
    <mergeCell ref="AX19:AX20"/>
    <mergeCell ref="AY19:AY20"/>
    <mergeCell ref="AZ19:AZ20"/>
    <mergeCell ref="BA19:BA20"/>
    <mergeCell ref="AH17:AH18"/>
    <mergeCell ref="AI17:AI18"/>
    <mergeCell ref="BB19:BB20"/>
    <mergeCell ref="AJ17:AJ18"/>
    <mergeCell ref="AK17:AK18"/>
    <mergeCell ref="AS17:AS18"/>
    <mergeCell ref="AU17:AU18"/>
    <mergeCell ref="AV17:AV18"/>
    <mergeCell ref="AW17:AW20"/>
    <mergeCell ref="AJ19:AJ20"/>
    <mergeCell ref="R17:R18"/>
    <mergeCell ref="T17:T18"/>
    <mergeCell ref="V17:V18"/>
    <mergeCell ref="X17:X18"/>
    <mergeCell ref="AU19:AU20"/>
    <mergeCell ref="AV19:AV20"/>
    <mergeCell ref="AC17:AC18"/>
    <mergeCell ref="AE17:AE18"/>
    <mergeCell ref="AF17:AF18"/>
    <mergeCell ref="AG17:AG18"/>
    <mergeCell ref="H17:H18"/>
    <mergeCell ref="I17:I18"/>
    <mergeCell ref="Z17:Z18"/>
    <mergeCell ref="AB17:AB18"/>
    <mergeCell ref="J17:J18"/>
    <mergeCell ref="K17:K18"/>
    <mergeCell ref="L17:L18"/>
    <mergeCell ref="M17:M18"/>
    <mergeCell ref="N17:N18"/>
    <mergeCell ref="P17:P18"/>
    <mergeCell ref="ET15:EU16"/>
    <mergeCell ref="EV15:EV16"/>
    <mergeCell ref="FE15:FE16"/>
    <mergeCell ref="A17:A18"/>
    <mergeCell ref="B17:B18"/>
    <mergeCell ref="C17:C18"/>
    <mergeCell ref="D17:D18"/>
    <mergeCell ref="E17:E18"/>
    <mergeCell ref="F17:F18"/>
    <mergeCell ref="G17:G18"/>
    <mergeCell ref="AI15:AI16"/>
    <mergeCell ref="AJ15:AJ16"/>
    <mergeCell ref="AK15:AK16"/>
    <mergeCell ref="AS15:AS16"/>
    <mergeCell ref="EW15:EX16"/>
    <mergeCell ref="EY15:EY16"/>
    <mergeCell ref="EI15:EI16"/>
    <mergeCell ref="EK15:EK16"/>
    <mergeCell ref="EJ13:EJ16"/>
    <mergeCell ref="EK13:EK14"/>
    <mergeCell ref="AU15:AU16"/>
    <mergeCell ref="AV15:AV16"/>
    <mergeCell ref="CD15:CD16"/>
    <mergeCell ref="CF15:CF16"/>
    <mergeCell ref="BS15:BS16"/>
    <mergeCell ref="BT15:BT16"/>
    <mergeCell ref="AZ15:AZ16"/>
    <mergeCell ref="BA15:BA16"/>
    <mergeCell ref="BB15:BB16"/>
    <mergeCell ref="BC15:BD16"/>
    <mergeCell ref="BU15:BU16"/>
    <mergeCell ref="BV15:BW16"/>
    <mergeCell ref="BX15:BX16"/>
    <mergeCell ref="BY15:BZ16"/>
    <mergeCell ref="CA15:CA16"/>
    <mergeCell ref="CB15:CC16"/>
    <mergeCell ref="X15:X16"/>
    <mergeCell ref="Z15:Z16"/>
    <mergeCell ref="AB15:AB16"/>
    <mergeCell ref="AC15:AC16"/>
    <mergeCell ref="AE15:AE16"/>
    <mergeCell ref="AF15:AF16"/>
    <mergeCell ref="I15:I16"/>
    <mergeCell ref="J15:J16"/>
    <mergeCell ref="K15:K16"/>
    <mergeCell ref="L15:L16"/>
    <mergeCell ref="AG15:AG16"/>
    <mergeCell ref="AH15:AH16"/>
    <mergeCell ref="P15:P16"/>
    <mergeCell ref="R15:R16"/>
    <mergeCell ref="T15:T16"/>
    <mergeCell ref="V15:V16"/>
    <mergeCell ref="M15:M16"/>
    <mergeCell ref="N15:N16"/>
    <mergeCell ref="FE13:FE14"/>
    <mergeCell ref="FF13:FF16"/>
    <mergeCell ref="EW13:EX14"/>
    <mergeCell ref="EY13:EY14"/>
    <mergeCell ref="EZ13:FA14"/>
    <mergeCell ref="FB13:FB14"/>
    <mergeCell ref="FC13:FC16"/>
    <mergeCell ref="FD13:FD14"/>
    <mergeCell ref="E15:E16"/>
    <mergeCell ref="F15:F16"/>
    <mergeCell ref="G15:G16"/>
    <mergeCell ref="H15:H16"/>
    <mergeCell ref="A15:A16"/>
    <mergeCell ref="B15:B16"/>
    <mergeCell ref="C15:C16"/>
    <mergeCell ref="D15:D16"/>
    <mergeCell ref="FB15:FB16"/>
    <mergeCell ref="FD15:FD16"/>
    <mergeCell ref="EP13:EP14"/>
    <mergeCell ref="EQ13:EQ14"/>
    <mergeCell ref="ER13:ER14"/>
    <mergeCell ref="ES13:ES14"/>
    <mergeCell ref="ET13:EU14"/>
    <mergeCell ref="EV13:EV14"/>
    <mergeCell ref="ER15:ER16"/>
    <mergeCell ref="ES15:ES16"/>
    <mergeCell ref="EF13:EF14"/>
    <mergeCell ref="EL15:EL16"/>
    <mergeCell ref="EO15:EO16"/>
    <mergeCell ref="EP15:EP16"/>
    <mergeCell ref="EQ15:EQ16"/>
    <mergeCell ref="EZ15:FA16"/>
    <mergeCell ref="EL13:EL14"/>
    <mergeCell ref="EM13:EM16"/>
    <mergeCell ref="EN13:EN16"/>
    <mergeCell ref="EO13:EO14"/>
    <mergeCell ref="EG13:EH14"/>
    <mergeCell ref="EI13:EI14"/>
    <mergeCell ref="DU13:DU16"/>
    <mergeCell ref="DV13:DV14"/>
    <mergeCell ref="DW13:DW14"/>
    <mergeCell ref="DX13:DX14"/>
    <mergeCell ref="DY13:DY14"/>
    <mergeCell ref="DZ13:DZ14"/>
    <mergeCell ref="DV15:DV16"/>
    <mergeCell ref="DW15:DW16"/>
    <mergeCell ref="EF15:EF16"/>
    <mergeCell ref="EG15:EH16"/>
    <mergeCell ref="DX15:DX16"/>
    <mergeCell ref="DY15:DY16"/>
    <mergeCell ref="DZ15:DZ16"/>
    <mergeCell ref="EA15:EB16"/>
    <mergeCell ref="DN13:DO14"/>
    <mergeCell ref="DP13:DP14"/>
    <mergeCell ref="DQ13:DQ16"/>
    <mergeCell ref="DR13:DR14"/>
    <mergeCell ref="EC15:EC16"/>
    <mergeCell ref="ED15:EE16"/>
    <mergeCell ref="EA13:EB14"/>
    <mergeCell ref="EC13:EC14"/>
    <mergeCell ref="ED13:EE14"/>
    <mergeCell ref="DF13:DF14"/>
    <mergeCell ref="DG13:DG14"/>
    <mergeCell ref="DH13:DI14"/>
    <mergeCell ref="DJ13:DJ14"/>
    <mergeCell ref="DS13:DS14"/>
    <mergeCell ref="DT13:DT16"/>
    <mergeCell ref="DN15:DO16"/>
    <mergeCell ref="DP15:DP16"/>
    <mergeCell ref="DR15:DR16"/>
    <mergeCell ref="DS15:DS16"/>
    <mergeCell ref="DK13:DL14"/>
    <mergeCell ref="DM13:DM14"/>
    <mergeCell ref="CZ13:CZ14"/>
    <mergeCell ref="DA13:DA16"/>
    <mergeCell ref="DB13:DB16"/>
    <mergeCell ref="DC13:DC14"/>
    <mergeCell ref="DD13:DD14"/>
    <mergeCell ref="DE13:DE14"/>
    <mergeCell ref="CZ15:CZ16"/>
    <mergeCell ref="DC15:DC16"/>
    <mergeCell ref="DH15:DI16"/>
    <mergeCell ref="DJ15:DJ16"/>
    <mergeCell ref="DK15:DL16"/>
    <mergeCell ref="DM15:DM16"/>
    <mergeCell ref="DD15:DD16"/>
    <mergeCell ref="DE15:DE16"/>
    <mergeCell ref="DF15:DF16"/>
    <mergeCell ref="DG15:DG16"/>
    <mergeCell ref="CX13:CX16"/>
    <mergeCell ref="CY13:CY14"/>
    <mergeCell ref="CU15:CV16"/>
    <mergeCell ref="CW15:CW16"/>
    <mergeCell ref="CY15:CY16"/>
    <mergeCell ref="CR13:CS14"/>
    <mergeCell ref="CT13:CT14"/>
    <mergeCell ref="CU13:CV14"/>
    <mergeCell ref="CW13:CW14"/>
    <mergeCell ref="CR15:CS16"/>
    <mergeCell ref="CT15:CT16"/>
    <mergeCell ref="CK13:CK14"/>
    <mergeCell ref="CL13:CL14"/>
    <mergeCell ref="CM13:CM14"/>
    <mergeCell ref="CN13:CN14"/>
    <mergeCell ref="CO13:CP14"/>
    <mergeCell ref="CQ13:CQ14"/>
    <mergeCell ref="CK15:CK16"/>
    <mergeCell ref="CL15:CL16"/>
    <mergeCell ref="CO15:CP16"/>
    <mergeCell ref="CQ15:CQ16"/>
    <mergeCell ref="CH13:CH16"/>
    <mergeCell ref="CI13:CI16"/>
    <mergeCell ref="CJ13:CJ14"/>
    <mergeCell ref="CJ15:CJ16"/>
    <mergeCell ref="BV13:BW14"/>
    <mergeCell ref="BX13:BX14"/>
    <mergeCell ref="BY13:BZ14"/>
    <mergeCell ref="CA13:CA14"/>
    <mergeCell ref="CM15:CM16"/>
    <mergeCell ref="CN15:CN16"/>
    <mergeCell ref="CG15:CG16"/>
    <mergeCell ref="CE13:CE16"/>
    <mergeCell ref="CF13:CF14"/>
    <mergeCell ref="CG13:CG14"/>
    <mergeCell ref="CB13:CC14"/>
    <mergeCell ref="CD13:CD14"/>
    <mergeCell ref="BP13:BP16"/>
    <mergeCell ref="BQ13:BQ14"/>
    <mergeCell ref="BR13:BR14"/>
    <mergeCell ref="BS13:BS14"/>
    <mergeCell ref="BT13:BT14"/>
    <mergeCell ref="BU13:BU14"/>
    <mergeCell ref="BQ15:BQ16"/>
    <mergeCell ref="BR15:BR16"/>
    <mergeCell ref="BN13:BN14"/>
    <mergeCell ref="BO13:BO16"/>
    <mergeCell ref="BI15:BJ16"/>
    <mergeCell ref="BK15:BK16"/>
    <mergeCell ref="BM15:BM16"/>
    <mergeCell ref="BN15:BN16"/>
    <mergeCell ref="BI13:BJ14"/>
    <mergeCell ref="BK13:BK14"/>
    <mergeCell ref="BL13:BL16"/>
    <mergeCell ref="BM13:BM14"/>
    <mergeCell ref="AX15:AX16"/>
    <mergeCell ref="AY15:AY16"/>
    <mergeCell ref="BA13:BA14"/>
    <mergeCell ref="BB13:BB14"/>
    <mergeCell ref="BC13:BD14"/>
    <mergeCell ref="BE13:BE14"/>
    <mergeCell ref="AK13:AK14"/>
    <mergeCell ref="AS13:AS14"/>
    <mergeCell ref="BF13:BG14"/>
    <mergeCell ref="BH13:BH14"/>
    <mergeCell ref="AU13:AU14"/>
    <mergeCell ref="AV13:AV14"/>
    <mergeCell ref="AW13:AW16"/>
    <mergeCell ref="AX13:AX14"/>
    <mergeCell ref="AY13:AY14"/>
    <mergeCell ref="AZ13:AZ14"/>
    <mergeCell ref="Z13:Z14"/>
    <mergeCell ref="AB13:AB14"/>
    <mergeCell ref="AC13:AC14"/>
    <mergeCell ref="BE15:BE16"/>
    <mergeCell ref="BF15:BG16"/>
    <mergeCell ref="BH15:BH16"/>
    <mergeCell ref="AG13:AG14"/>
    <mergeCell ref="AH13:AH14"/>
    <mergeCell ref="AI13:AI14"/>
    <mergeCell ref="AJ13:AJ14"/>
    <mergeCell ref="G13:G14"/>
    <mergeCell ref="H13:H14"/>
    <mergeCell ref="I13:I14"/>
    <mergeCell ref="J13:J14"/>
    <mergeCell ref="AE13:AE14"/>
    <mergeCell ref="AF13:AF14"/>
    <mergeCell ref="M13:M14"/>
    <mergeCell ref="N13:N14"/>
    <mergeCell ref="P13:P14"/>
    <mergeCell ref="R13:R14"/>
    <mergeCell ref="A13:A14"/>
    <mergeCell ref="B13:B14"/>
    <mergeCell ref="C13:C14"/>
    <mergeCell ref="D13:D14"/>
    <mergeCell ref="E13:E14"/>
    <mergeCell ref="F13:F14"/>
    <mergeCell ref="DQ10:DQ12"/>
    <mergeCell ref="ET10:FB11"/>
    <mergeCell ref="FC10:FC12"/>
    <mergeCell ref="FD10:FD12"/>
    <mergeCell ref="DY10:DY12"/>
    <mergeCell ref="K13:K14"/>
    <mergeCell ref="L13:L14"/>
    <mergeCell ref="T13:T14"/>
    <mergeCell ref="V13:V14"/>
    <mergeCell ref="X13:X14"/>
    <mergeCell ref="DS10:DS12"/>
    <mergeCell ref="CZ10:CZ12"/>
    <mergeCell ref="DA10:DA12"/>
    <mergeCell ref="DB10:DB12"/>
    <mergeCell ref="DC10:DC12"/>
    <mergeCell ref="DD10:DD12"/>
    <mergeCell ref="DE10:DE12"/>
    <mergeCell ref="DF10:DF12"/>
    <mergeCell ref="DG10:DG12"/>
    <mergeCell ref="DH10:DP11"/>
    <mergeCell ref="FE10:FE12"/>
    <mergeCell ref="FF10:FF12"/>
    <mergeCell ref="EQ10:EQ12"/>
    <mergeCell ref="ER10:ER12"/>
    <mergeCell ref="ES10:ES12"/>
    <mergeCell ref="DT10:DT12"/>
    <mergeCell ref="DU10:DU12"/>
    <mergeCell ref="DV10:DV12"/>
    <mergeCell ref="N12:O12"/>
    <mergeCell ref="P12:Q12"/>
    <mergeCell ref="R12:S12"/>
    <mergeCell ref="T12:U12"/>
    <mergeCell ref="CL10:CL12"/>
    <mergeCell ref="CM10:CM12"/>
    <mergeCell ref="V12:W12"/>
    <mergeCell ref="EN10:EN12"/>
    <mergeCell ref="EO10:EO12"/>
    <mergeCell ref="EP10:EP12"/>
    <mergeCell ref="DZ10:DZ12"/>
    <mergeCell ref="EA10:EI11"/>
    <mergeCell ref="EJ10:EJ12"/>
    <mergeCell ref="EK10:EK12"/>
    <mergeCell ref="EL10:EL12"/>
    <mergeCell ref="EM10:EM12"/>
    <mergeCell ref="CG10:CG12"/>
    <mergeCell ref="CH10:CH12"/>
    <mergeCell ref="CI10:CI12"/>
    <mergeCell ref="DW10:DW12"/>
    <mergeCell ref="DX10:DX12"/>
    <mergeCell ref="CN10:CN12"/>
    <mergeCell ref="CO10:CW11"/>
    <mergeCell ref="CX10:CX12"/>
    <mergeCell ref="CY10:CY12"/>
    <mergeCell ref="DR10:DR12"/>
    <mergeCell ref="BO10:BO12"/>
    <mergeCell ref="CJ10:CJ12"/>
    <mergeCell ref="CK10:CK12"/>
    <mergeCell ref="BR10:BR12"/>
    <mergeCell ref="BS10:BS12"/>
    <mergeCell ref="BT10:BT12"/>
    <mergeCell ref="BU10:BU12"/>
    <mergeCell ref="BV10:CD11"/>
    <mergeCell ref="CE10:CE12"/>
    <mergeCell ref="CF10:CF12"/>
    <mergeCell ref="AP10:AP12"/>
    <mergeCell ref="AQ10:AQ12"/>
    <mergeCell ref="AR10:AR12"/>
    <mergeCell ref="AS10:AU12"/>
    <mergeCell ref="BP10:BP12"/>
    <mergeCell ref="BQ10:BQ12"/>
    <mergeCell ref="AZ10:AZ12"/>
    <mergeCell ref="BA10:BA12"/>
    <mergeCell ref="BB10:BB12"/>
    <mergeCell ref="BC10:BK11"/>
    <mergeCell ref="AV10:AV12"/>
    <mergeCell ref="AW10:AW12"/>
    <mergeCell ref="A9:D9"/>
    <mergeCell ref="E9:H9"/>
    <mergeCell ref="A10:A12"/>
    <mergeCell ref="B10:B12"/>
    <mergeCell ref="C10:C12"/>
    <mergeCell ref="D10:D12"/>
    <mergeCell ref="E10:E12"/>
    <mergeCell ref="F10:F12"/>
    <mergeCell ref="G10:G12"/>
    <mergeCell ref="H10:H12"/>
    <mergeCell ref="CN8:CS8"/>
    <mergeCell ref="CY8:CZ8"/>
    <mergeCell ref="I10:I12"/>
    <mergeCell ref="J10:J12"/>
    <mergeCell ref="K10:K12"/>
    <mergeCell ref="L10:L12"/>
    <mergeCell ref="M10:M12"/>
    <mergeCell ref="N10:AA11"/>
    <mergeCell ref="AJ10:AJ12"/>
    <mergeCell ref="AK10:AK12"/>
    <mergeCell ref="AB10:AB12"/>
    <mergeCell ref="AC10:AE12"/>
    <mergeCell ref="AF10:AF12"/>
    <mergeCell ref="AG10:AG12"/>
    <mergeCell ref="AH10:AH12"/>
    <mergeCell ref="AI10:AI12"/>
    <mergeCell ref="A8:D8"/>
    <mergeCell ref="E8:H8"/>
    <mergeCell ref="AA8:AF8"/>
    <mergeCell ref="AQ8:AV8"/>
    <mergeCell ref="AL10:AL12"/>
    <mergeCell ref="AM10:AM12"/>
    <mergeCell ref="AN10:AN12"/>
    <mergeCell ref="AO10:AO12"/>
    <mergeCell ref="X12:Y12"/>
    <mergeCell ref="Z12:AA12"/>
    <mergeCell ref="BP6:CH6"/>
    <mergeCell ref="CI6:DA6"/>
    <mergeCell ref="DB6:DT6"/>
    <mergeCell ref="DU6:EM6"/>
    <mergeCell ref="EN6:FF6"/>
    <mergeCell ref="AX10:AX12"/>
    <mergeCell ref="AY10:AY12"/>
    <mergeCell ref="BL10:BL12"/>
    <mergeCell ref="BM10:BM12"/>
    <mergeCell ref="BN10:BN12"/>
    <mergeCell ref="ES8:EX8"/>
    <mergeCell ref="FD8:FE8"/>
    <mergeCell ref="BB8:BG8"/>
    <mergeCell ref="BM8:BN8"/>
    <mergeCell ref="BU8:BZ8"/>
    <mergeCell ref="CF8:CG8"/>
    <mergeCell ref="DG8:DL8"/>
    <mergeCell ref="DR8:DS8"/>
    <mergeCell ref="DZ8:EE8"/>
    <mergeCell ref="EK8:EL8"/>
    <mergeCell ref="A7:D7"/>
    <mergeCell ref="E7:H7"/>
    <mergeCell ref="A5:H6"/>
    <mergeCell ref="I5:AF5"/>
    <mergeCell ref="AG5:AV5"/>
    <mergeCell ref="AW5:BO5"/>
    <mergeCell ref="I6:AF6"/>
    <mergeCell ref="AG6:AV6"/>
    <mergeCell ref="AW6:BO6"/>
    <mergeCell ref="DU1:EM1"/>
    <mergeCell ref="EN1:FF1"/>
    <mergeCell ref="D2:G2"/>
    <mergeCell ref="BP5:CH5"/>
    <mergeCell ref="CI5:DA5"/>
    <mergeCell ref="DB5:DT5"/>
    <mergeCell ref="DU5:EM5"/>
    <mergeCell ref="EN5:FF5"/>
    <mergeCell ref="CI1:DA1"/>
    <mergeCell ref="A4:H4"/>
    <mergeCell ref="I4:AF4"/>
    <mergeCell ref="AG4:AV4"/>
    <mergeCell ref="AW4:BO4"/>
    <mergeCell ref="DB1:DT1"/>
    <mergeCell ref="DB4:DT4"/>
    <mergeCell ref="DU4:EM4"/>
    <mergeCell ref="EN4:FF4"/>
    <mergeCell ref="BP4:CH4"/>
    <mergeCell ref="CI4:DA4"/>
    <mergeCell ref="A1:H1"/>
    <mergeCell ref="I1:AF1"/>
    <mergeCell ref="AG1:AV1"/>
    <mergeCell ref="AW1:BO1"/>
    <mergeCell ref="BP1:CH1"/>
  </mergeCells>
  <phoneticPr fontId="27" type="noConversion"/>
  <pageMargins left="0.39370078740157483" right="0.19685039370078741" top="0.19685039370078741" bottom="0.19685039370078741" header="0.31496062992125984" footer="0.19685039370078741"/>
  <pageSetup paperSize="9" scale="72" orientation="portrait" verticalDpi="4294967293" r:id="rId1"/>
  <headerFooter alignWithMargins="0"/>
  <colBreaks count="8" manualBreakCount="8">
    <brk id="8" max="80" man="1"/>
    <brk id="32" max="1048575" man="1"/>
    <brk id="48" max="80" man="1"/>
    <brk id="67" max="80" man="1"/>
    <brk id="86" max="80" man="1"/>
    <brk id="105" max="80" man="1"/>
    <brk id="124" max="80" man="1"/>
    <brk id="143" max="80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82"/>
  <sheetViews>
    <sheetView tabSelected="1" view="pageLayout" workbookViewId="0">
      <selection sqref="A1:D84"/>
    </sheetView>
  </sheetViews>
  <sheetFormatPr defaultRowHeight="15"/>
  <cols>
    <col min="1" max="1" width="15.140625" customWidth="1"/>
    <col min="2" max="2" width="7.5703125" customWidth="1"/>
    <col min="3" max="3" width="38.85546875" customWidth="1"/>
    <col min="4" max="4" width="32" customWidth="1"/>
  </cols>
  <sheetData>
    <row r="1" spans="1:5">
      <c r="A1" s="384" t="s">
        <v>60</v>
      </c>
      <c r="B1" s="384"/>
      <c r="C1" s="384"/>
      <c r="D1" s="384"/>
      <c r="E1" s="106"/>
    </row>
    <row r="2" spans="1:5">
      <c r="A2" s="385" t="s">
        <v>181</v>
      </c>
      <c r="B2" s="385"/>
      <c r="C2" s="107"/>
      <c r="D2" s="107" t="s">
        <v>182</v>
      </c>
      <c r="E2" s="106"/>
    </row>
    <row r="3" spans="1:5">
      <c r="A3" s="387" t="s">
        <v>180</v>
      </c>
      <c r="B3" s="389" t="s">
        <v>179</v>
      </c>
      <c r="C3" s="389" t="s">
        <v>178</v>
      </c>
      <c r="D3" s="389" t="s">
        <v>177</v>
      </c>
    </row>
    <row r="4" spans="1:5">
      <c r="A4" s="388"/>
      <c r="B4" s="390"/>
      <c r="C4" s="390"/>
      <c r="D4" s="390"/>
    </row>
    <row r="5" spans="1:5" ht="15.75" customHeight="1">
      <c r="A5" s="104" t="s">
        <v>176</v>
      </c>
      <c r="B5" s="99">
        <v>1</v>
      </c>
      <c r="C5" s="99" t="s">
        <v>154</v>
      </c>
      <c r="D5" s="99" t="s">
        <v>72</v>
      </c>
    </row>
    <row r="6" spans="1:5" ht="15.75" customHeight="1">
      <c r="A6" s="101" t="s">
        <v>183</v>
      </c>
      <c r="B6" s="99">
        <v>2</v>
      </c>
      <c r="C6" s="99" t="s">
        <v>155</v>
      </c>
      <c r="D6" s="99" t="s">
        <v>90</v>
      </c>
    </row>
    <row r="7" spans="1:5" ht="15.75" customHeight="1">
      <c r="A7" s="102" t="s">
        <v>184</v>
      </c>
      <c r="B7" s="99">
        <v>3</v>
      </c>
      <c r="C7" s="99" t="s">
        <v>156</v>
      </c>
      <c r="D7" s="99" t="s">
        <v>113</v>
      </c>
    </row>
    <row r="8" spans="1:5" ht="15.75">
      <c r="A8" s="103"/>
      <c r="B8" s="99">
        <v>1</v>
      </c>
      <c r="C8" s="99" t="s">
        <v>162</v>
      </c>
      <c r="D8" s="99" t="s">
        <v>69</v>
      </c>
    </row>
    <row r="9" spans="1:5" ht="15.75">
      <c r="A9" s="102" t="s">
        <v>185</v>
      </c>
      <c r="B9" s="99">
        <v>2</v>
      </c>
      <c r="C9" s="99" t="s">
        <v>163</v>
      </c>
      <c r="D9" s="99" t="s">
        <v>113</v>
      </c>
    </row>
    <row r="10" spans="1:5" ht="15.75">
      <c r="A10" s="103"/>
      <c r="B10" s="99">
        <v>1</v>
      </c>
      <c r="C10" s="99" t="s">
        <v>65</v>
      </c>
      <c r="D10" s="99" t="s">
        <v>64</v>
      </c>
    </row>
    <row r="11" spans="1:5" ht="15.75">
      <c r="A11" s="102" t="s">
        <v>186</v>
      </c>
      <c r="B11" s="99">
        <v>2</v>
      </c>
      <c r="C11" s="99" t="s">
        <v>74</v>
      </c>
      <c r="D11" s="99" t="s">
        <v>72</v>
      </c>
    </row>
    <row r="12" spans="1:5" ht="15.75">
      <c r="A12" s="101"/>
      <c r="B12" s="99">
        <v>3</v>
      </c>
      <c r="C12" s="99" t="s">
        <v>73</v>
      </c>
      <c r="D12" s="99" t="s">
        <v>72</v>
      </c>
    </row>
    <row r="13" spans="1:5" ht="15.75">
      <c r="A13" s="100"/>
      <c r="B13" s="99">
        <v>3</v>
      </c>
      <c r="C13" s="99" t="s">
        <v>66</v>
      </c>
      <c r="D13" s="99" t="s">
        <v>64</v>
      </c>
    </row>
    <row r="14" spans="1:5" ht="15.75">
      <c r="A14" s="103"/>
      <c r="B14" s="99">
        <v>1</v>
      </c>
      <c r="C14" s="99" t="s">
        <v>200</v>
      </c>
      <c r="D14" s="99" t="s">
        <v>82</v>
      </c>
    </row>
    <row r="15" spans="1:5" ht="15.75">
      <c r="A15" s="102" t="s">
        <v>187</v>
      </c>
      <c r="B15" s="99">
        <v>2</v>
      </c>
      <c r="C15" s="99" t="s">
        <v>78</v>
      </c>
      <c r="D15" s="99" t="s">
        <v>64</v>
      </c>
    </row>
    <row r="16" spans="1:5" ht="15.75">
      <c r="A16" s="102"/>
      <c r="B16" s="99">
        <v>3</v>
      </c>
      <c r="C16" s="99" t="s">
        <v>89</v>
      </c>
      <c r="D16" s="99" t="s">
        <v>90</v>
      </c>
    </row>
    <row r="17" spans="1:4" ht="15.75">
      <c r="A17" s="100"/>
      <c r="B17" s="99">
        <v>3</v>
      </c>
      <c r="C17" s="99" t="s">
        <v>79</v>
      </c>
      <c r="D17" s="99" t="s">
        <v>64</v>
      </c>
    </row>
    <row r="18" spans="1:4" ht="15.75">
      <c r="A18" s="103"/>
      <c r="B18" s="99">
        <v>1</v>
      </c>
      <c r="C18" s="99" t="s">
        <v>92</v>
      </c>
      <c r="D18" s="99" t="s">
        <v>64</v>
      </c>
    </row>
    <row r="19" spans="1:4" ht="15.75">
      <c r="A19" s="102" t="s">
        <v>188</v>
      </c>
      <c r="B19" s="99">
        <v>2</v>
      </c>
      <c r="C19" s="99" t="s">
        <v>94</v>
      </c>
      <c r="D19" s="99" t="s">
        <v>69</v>
      </c>
    </row>
    <row r="20" spans="1:4" ht="15.75">
      <c r="A20" s="101"/>
      <c r="B20" s="99">
        <v>3</v>
      </c>
      <c r="C20" s="99" t="s">
        <v>91</v>
      </c>
      <c r="D20" s="99" t="s">
        <v>64</v>
      </c>
    </row>
    <row r="21" spans="1:4" ht="15.75">
      <c r="A21" s="102"/>
      <c r="B21" s="99">
        <v>3</v>
      </c>
      <c r="C21" s="99" t="s">
        <v>93</v>
      </c>
      <c r="D21" s="99" t="s">
        <v>64</v>
      </c>
    </row>
    <row r="22" spans="1:4" ht="15.75">
      <c r="A22" s="103"/>
      <c r="B22" s="99">
        <v>1</v>
      </c>
      <c r="C22" s="99" t="s">
        <v>158</v>
      </c>
      <c r="D22" s="99" t="s">
        <v>64</v>
      </c>
    </row>
    <row r="23" spans="1:4" ht="15.75">
      <c r="A23" s="102" t="s">
        <v>189</v>
      </c>
      <c r="B23" s="99">
        <v>2</v>
      </c>
      <c r="C23" s="99" t="s">
        <v>160</v>
      </c>
      <c r="D23" s="99" t="s">
        <v>90</v>
      </c>
    </row>
    <row r="24" spans="1:4" ht="15.75">
      <c r="A24" s="102"/>
      <c r="B24" s="99">
        <v>3</v>
      </c>
      <c r="C24" s="99" t="s">
        <v>159</v>
      </c>
      <c r="D24" s="99" t="s">
        <v>64</v>
      </c>
    </row>
    <row r="25" spans="1:4" ht="15.75">
      <c r="A25" s="103"/>
      <c r="B25" s="99">
        <v>1</v>
      </c>
      <c r="C25" s="99" t="s">
        <v>100</v>
      </c>
      <c r="D25" s="99" t="s">
        <v>69</v>
      </c>
    </row>
    <row r="26" spans="1:4" ht="15.75">
      <c r="A26" s="102" t="s">
        <v>190</v>
      </c>
      <c r="B26" s="99">
        <v>2</v>
      </c>
      <c r="C26" s="99" t="s">
        <v>101</v>
      </c>
      <c r="D26" s="99" t="s">
        <v>72</v>
      </c>
    </row>
    <row r="27" spans="1:4" ht="15.75">
      <c r="A27" s="101"/>
      <c r="B27" s="99">
        <v>3</v>
      </c>
      <c r="C27" s="99" t="s">
        <v>98</v>
      </c>
      <c r="D27" s="99" t="s">
        <v>64</v>
      </c>
    </row>
    <row r="28" spans="1:4" ht="15.75">
      <c r="A28" s="102"/>
      <c r="B28" s="99">
        <v>3</v>
      </c>
      <c r="C28" s="99" t="s">
        <v>99</v>
      </c>
      <c r="D28" s="99" t="s">
        <v>64</v>
      </c>
    </row>
    <row r="29" spans="1:4" ht="15.75">
      <c r="A29" s="103"/>
      <c r="B29" s="99">
        <v>1</v>
      </c>
      <c r="C29" s="99" t="s">
        <v>105</v>
      </c>
      <c r="D29" s="99" t="s">
        <v>69</v>
      </c>
    </row>
    <row r="30" spans="1:4" ht="15.75">
      <c r="A30" s="102" t="s">
        <v>191</v>
      </c>
      <c r="B30" s="99">
        <v>2</v>
      </c>
      <c r="C30" s="99" t="s">
        <v>103</v>
      </c>
      <c r="D30" s="99" t="s">
        <v>64</v>
      </c>
    </row>
    <row r="31" spans="1:4" ht="15.75">
      <c r="A31" s="102"/>
      <c r="B31" s="99">
        <v>3</v>
      </c>
      <c r="C31" s="99" t="s">
        <v>106</v>
      </c>
      <c r="D31" s="99" t="s">
        <v>90</v>
      </c>
    </row>
    <row r="32" spans="1:4" ht="15.75">
      <c r="A32" s="101"/>
      <c r="B32" s="99">
        <v>3</v>
      </c>
      <c r="C32" s="99" t="s">
        <v>104</v>
      </c>
      <c r="D32" s="99" t="s">
        <v>82</v>
      </c>
    </row>
    <row r="33" spans="1:4" ht="15.75">
      <c r="A33" s="103"/>
      <c r="B33" s="99">
        <v>1</v>
      </c>
      <c r="C33" s="99" t="s">
        <v>110</v>
      </c>
      <c r="D33" s="99" t="s">
        <v>82</v>
      </c>
    </row>
    <row r="34" spans="1:4" ht="15.75">
      <c r="A34" s="102" t="s">
        <v>192</v>
      </c>
      <c r="B34" s="99">
        <v>2</v>
      </c>
      <c r="C34" s="99" t="s">
        <v>111</v>
      </c>
      <c r="D34" s="99" t="s">
        <v>72</v>
      </c>
    </row>
    <row r="35" spans="1:4" ht="15.75">
      <c r="A35" s="101"/>
      <c r="B35" s="99">
        <v>3</v>
      </c>
      <c r="C35" s="99" t="s">
        <v>112</v>
      </c>
      <c r="D35" s="99" t="s">
        <v>113</v>
      </c>
    </row>
    <row r="36" spans="1:4" ht="15.75">
      <c r="A36" s="105"/>
      <c r="B36" s="99">
        <v>3</v>
      </c>
      <c r="C36" s="99" t="s">
        <v>109</v>
      </c>
      <c r="D36" s="99" t="s">
        <v>64</v>
      </c>
    </row>
    <row r="37" spans="1:4" ht="15.75">
      <c r="A37" s="104"/>
      <c r="B37" s="99">
        <v>1</v>
      </c>
      <c r="C37" s="99" t="s">
        <v>132</v>
      </c>
      <c r="D37" s="99" t="s">
        <v>72</v>
      </c>
    </row>
    <row r="38" spans="1:4" ht="15.75">
      <c r="A38" s="102" t="s">
        <v>193</v>
      </c>
      <c r="B38" s="99">
        <v>2</v>
      </c>
      <c r="C38" s="99" t="s">
        <v>133</v>
      </c>
      <c r="D38" s="99" t="s">
        <v>102</v>
      </c>
    </row>
    <row r="39" spans="1:4" ht="15.75">
      <c r="A39" s="102"/>
      <c r="B39" s="99">
        <v>3</v>
      </c>
      <c r="C39" s="99" t="s">
        <v>134</v>
      </c>
      <c r="D39" s="99" t="s">
        <v>102</v>
      </c>
    </row>
    <row r="40" spans="1:4" ht="15.75">
      <c r="A40" s="104"/>
      <c r="B40" s="99">
        <v>1</v>
      </c>
      <c r="C40" s="99" t="s">
        <v>143</v>
      </c>
      <c r="D40" s="99" t="s">
        <v>102</v>
      </c>
    </row>
    <row r="41" spans="1:4" ht="15.75">
      <c r="A41" s="102" t="s">
        <v>194</v>
      </c>
      <c r="B41" s="99">
        <v>2</v>
      </c>
      <c r="C41" s="99" t="s">
        <v>141</v>
      </c>
      <c r="D41" s="99" t="s">
        <v>69</v>
      </c>
    </row>
    <row r="42" spans="1:4" ht="15.75">
      <c r="A42" s="101"/>
      <c r="B42" s="99">
        <v>3</v>
      </c>
      <c r="C42" s="99" t="s">
        <v>142</v>
      </c>
      <c r="D42" s="99" t="s">
        <v>69</v>
      </c>
    </row>
    <row r="43" spans="1:4" ht="15.75">
      <c r="A43" s="100"/>
      <c r="B43" s="99">
        <v>3</v>
      </c>
      <c r="C43" s="99"/>
      <c r="D43" s="99"/>
    </row>
    <row r="44" spans="1:4" ht="15.75">
      <c r="A44" s="103"/>
      <c r="B44" s="99">
        <v>1</v>
      </c>
      <c r="C44" s="99" t="s">
        <v>148</v>
      </c>
      <c r="D44" s="99" t="s">
        <v>82</v>
      </c>
    </row>
    <row r="45" spans="1:4" ht="15.75">
      <c r="A45" s="102" t="s">
        <v>195</v>
      </c>
      <c r="B45" s="99">
        <v>2</v>
      </c>
      <c r="C45" s="99" t="s">
        <v>147</v>
      </c>
      <c r="D45" s="99" t="s">
        <v>82</v>
      </c>
    </row>
    <row r="46" spans="1:4" ht="15.75">
      <c r="A46" s="101"/>
      <c r="B46" s="99">
        <v>3</v>
      </c>
      <c r="C46" s="99" t="s">
        <v>149</v>
      </c>
      <c r="D46" s="99" t="s">
        <v>113</v>
      </c>
    </row>
    <row r="47" spans="1:4" ht="15.75">
      <c r="A47" s="104"/>
      <c r="B47" s="99">
        <v>1</v>
      </c>
      <c r="C47" s="99" t="s">
        <v>202</v>
      </c>
      <c r="D47" s="99" t="s">
        <v>82</v>
      </c>
    </row>
    <row r="48" spans="1:4" ht="15.75">
      <c r="A48" s="105" t="s">
        <v>201</v>
      </c>
      <c r="B48" s="99">
        <v>2</v>
      </c>
      <c r="C48" s="99" t="s">
        <v>203</v>
      </c>
      <c r="D48" s="99" t="s">
        <v>102</v>
      </c>
    </row>
    <row r="49" spans="1:4" ht="15.75">
      <c r="A49" s="104" t="s">
        <v>196</v>
      </c>
      <c r="B49" s="99">
        <v>1</v>
      </c>
      <c r="C49" s="99" t="s">
        <v>166</v>
      </c>
      <c r="D49" s="99" t="s">
        <v>64</v>
      </c>
    </row>
    <row r="50" spans="1:4" ht="15.75">
      <c r="A50" s="102" t="s">
        <v>175</v>
      </c>
      <c r="B50" s="99">
        <v>2</v>
      </c>
      <c r="C50" s="99" t="s">
        <v>167</v>
      </c>
      <c r="D50" s="99" t="s">
        <v>69</v>
      </c>
    </row>
    <row r="51" spans="1:4" ht="15.75">
      <c r="A51" s="102" t="s">
        <v>189</v>
      </c>
      <c r="B51" s="99">
        <v>3</v>
      </c>
      <c r="C51" s="99" t="s">
        <v>165</v>
      </c>
      <c r="D51" s="99" t="s">
        <v>64</v>
      </c>
    </row>
    <row r="52" spans="1:4" ht="15.75">
      <c r="A52" s="103"/>
      <c r="B52" s="99">
        <v>1</v>
      </c>
      <c r="C52" s="99" t="s">
        <v>171</v>
      </c>
      <c r="D52" s="99" t="s">
        <v>64</v>
      </c>
    </row>
    <row r="53" spans="1:4" ht="15.75">
      <c r="A53" s="102" t="s">
        <v>204</v>
      </c>
      <c r="B53" s="99">
        <v>2</v>
      </c>
      <c r="C53" s="99" t="s">
        <v>170</v>
      </c>
      <c r="D53" s="99" t="s">
        <v>64</v>
      </c>
    </row>
    <row r="54" spans="1:4" ht="15.75">
      <c r="A54" s="101"/>
      <c r="B54" s="99">
        <v>3</v>
      </c>
      <c r="C54" s="99" t="s">
        <v>210</v>
      </c>
      <c r="D54" s="99" t="s">
        <v>72</v>
      </c>
    </row>
    <row r="55" spans="1:4" ht="15.75">
      <c r="A55" s="103"/>
      <c r="B55" s="99">
        <v>1</v>
      </c>
      <c r="C55" s="99" t="s">
        <v>199</v>
      </c>
      <c r="D55" s="99" t="s">
        <v>64</v>
      </c>
    </row>
    <row r="56" spans="1:4" ht="15.75">
      <c r="A56" s="102" t="s">
        <v>197</v>
      </c>
      <c r="B56" s="99">
        <v>2</v>
      </c>
      <c r="C56" s="99" t="s">
        <v>211</v>
      </c>
      <c r="D56" s="99" t="s">
        <v>212</v>
      </c>
    </row>
    <row r="57" spans="1:4" ht="15.75">
      <c r="A57" s="102"/>
      <c r="B57" s="99">
        <v>3</v>
      </c>
      <c r="C57" s="99" t="s">
        <v>213</v>
      </c>
      <c r="D57" s="99" t="s">
        <v>212</v>
      </c>
    </row>
    <row r="58" spans="1:4" ht="15.75">
      <c r="A58" s="103"/>
      <c r="B58" s="99">
        <v>1</v>
      </c>
      <c r="C58" s="99" t="s">
        <v>173</v>
      </c>
      <c r="D58" s="99" t="s">
        <v>69</v>
      </c>
    </row>
    <row r="59" spans="1:4" ht="15.75">
      <c r="A59" s="102" t="s">
        <v>198</v>
      </c>
      <c r="B59" s="99">
        <v>2</v>
      </c>
      <c r="C59" s="99" t="s">
        <v>214</v>
      </c>
      <c r="D59" s="99" t="s">
        <v>212</v>
      </c>
    </row>
    <row r="60" spans="1:4" ht="15.75">
      <c r="A60" s="101"/>
      <c r="B60" s="99">
        <v>3</v>
      </c>
      <c r="C60" s="99" t="s">
        <v>215</v>
      </c>
      <c r="D60" s="99" t="s">
        <v>212</v>
      </c>
    </row>
    <row r="61" spans="1:4" ht="15.75">
      <c r="A61" s="103"/>
      <c r="B61" s="99">
        <v>1</v>
      </c>
      <c r="C61" s="99" t="s">
        <v>174</v>
      </c>
      <c r="D61" s="99" t="s">
        <v>69</v>
      </c>
    </row>
    <row r="62" spans="1:4" ht="15.75">
      <c r="A62" s="102" t="s">
        <v>205</v>
      </c>
      <c r="B62" s="99">
        <v>2</v>
      </c>
      <c r="C62" s="99" t="s">
        <v>216</v>
      </c>
      <c r="D62" s="99" t="s">
        <v>72</v>
      </c>
    </row>
    <row r="63" spans="1:4" ht="15.75">
      <c r="A63" s="102"/>
      <c r="B63" s="99">
        <v>3</v>
      </c>
      <c r="C63" s="99" t="s">
        <v>217</v>
      </c>
      <c r="D63" s="99" t="s">
        <v>212</v>
      </c>
    </row>
    <row r="64" spans="1:4" ht="15.75">
      <c r="A64" s="103"/>
      <c r="B64" s="99">
        <v>1</v>
      </c>
      <c r="C64" s="99" t="s">
        <v>218</v>
      </c>
      <c r="D64" s="99" t="s">
        <v>69</v>
      </c>
    </row>
    <row r="65" spans="1:4" ht="15.75">
      <c r="A65" s="102" t="s">
        <v>206</v>
      </c>
      <c r="B65" s="99">
        <v>2</v>
      </c>
      <c r="C65" s="99" t="s">
        <v>219</v>
      </c>
      <c r="D65" s="99" t="s">
        <v>220</v>
      </c>
    </row>
    <row r="66" spans="1:4" ht="15.75">
      <c r="A66" s="101"/>
      <c r="B66" s="99">
        <v>3</v>
      </c>
      <c r="C66" s="99" t="s">
        <v>221</v>
      </c>
      <c r="D66" s="99" t="s">
        <v>212</v>
      </c>
    </row>
    <row r="67" spans="1:4" ht="15.75">
      <c r="A67" s="103"/>
      <c r="B67" s="99">
        <v>1</v>
      </c>
      <c r="C67" s="99" t="s">
        <v>222</v>
      </c>
      <c r="D67" s="99" t="s">
        <v>72</v>
      </c>
    </row>
    <row r="68" spans="1:4" ht="15.75">
      <c r="A68" s="102" t="s">
        <v>207</v>
      </c>
      <c r="B68" s="99">
        <v>2</v>
      </c>
      <c r="C68" s="99" t="s">
        <v>223</v>
      </c>
      <c r="D68" s="99" t="s">
        <v>72</v>
      </c>
    </row>
    <row r="69" spans="1:4" ht="15.75">
      <c r="A69" s="102"/>
      <c r="B69" s="99">
        <v>3</v>
      </c>
      <c r="C69" s="99" t="s">
        <v>224</v>
      </c>
      <c r="D69" s="99" t="s">
        <v>72</v>
      </c>
    </row>
    <row r="70" spans="1:4" ht="15.75">
      <c r="A70" s="103"/>
      <c r="B70" s="99">
        <v>1</v>
      </c>
      <c r="C70" s="99" t="s">
        <v>225</v>
      </c>
      <c r="D70" s="99" t="s">
        <v>72</v>
      </c>
    </row>
    <row r="71" spans="1:4" ht="15.75">
      <c r="A71" s="102" t="s">
        <v>208</v>
      </c>
      <c r="B71" s="99">
        <v>2</v>
      </c>
      <c r="C71" s="99" t="s">
        <v>226</v>
      </c>
      <c r="D71" s="99" t="s">
        <v>212</v>
      </c>
    </row>
    <row r="72" spans="1:4" ht="15.75">
      <c r="A72" s="101"/>
      <c r="B72" s="99">
        <v>3</v>
      </c>
      <c r="C72" s="99" t="s">
        <v>227</v>
      </c>
      <c r="D72" s="99" t="s">
        <v>212</v>
      </c>
    </row>
    <row r="73" spans="1:4" ht="15.75">
      <c r="A73" s="103"/>
      <c r="B73" s="99">
        <v>1</v>
      </c>
      <c r="C73" s="99" t="s">
        <v>239</v>
      </c>
      <c r="D73" s="99" t="s">
        <v>247</v>
      </c>
    </row>
    <row r="74" spans="1:4" ht="15.75">
      <c r="A74" s="102" t="s">
        <v>246</v>
      </c>
      <c r="B74" s="99">
        <v>2</v>
      </c>
      <c r="C74" s="99" t="s">
        <v>237</v>
      </c>
      <c r="D74" s="99" t="s">
        <v>236</v>
      </c>
    </row>
    <row r="75" spans="1:4" ht="15.75">
      <c r="A75" s="100"/>
      <c r="B75" s="99">
        <v>3</v>
      </c>
      <c r="C75" s="99" t="s">
        <v>238</v>
      </c>
      <c r="D75" s="99" t="s">
        <v>220</v>
      </c>
    </row>
    <row r="76" spans="1:4" ht="15.75">
      <c r="A76" s="104"/>
      <c r="B76" s="99">
        <v>1</v>
      </c>
      <c r="C76" s="99" t="s">
        <v>228</v>
      </c>
      <c r="D76" s="99" t="s">
        <v>72</v>
      </c>
    </row>
    <row r="77" spans="1:4" ht="15.75">
      <c r="A77" s="102" t="s">
        <v>209</v>
      </c>
      <c r="B77" s="99">
        <v>2</v>
      </c>
      <c r="C77" s="99" t="s">
        <v>229</v>
      </c>
      <c r="D77" s="99" t="s">
        <v>72</v>
      </c>
    </row>
    <row r="78" spans="1:4" ht="15.75">
      <c r="A78" s="105"/>
      <c r="B78" s="99">
        <v>3</v>
      </c>
      <c r="C78" s="99" t="s">
        <v>230</v>
      </c>
      <c r="D78" s="99" t="s">
        <v>212</v>
      </c>
    </row>
    <row r="80" spans="1:4">
      <c r="A80" s="386" t="s">
        <v>231</v>
      </c>
      <c r="B80" s="386"/>
      <c r="C80" s="386"/>
      <c r="D80" s="386"/>
    </row>
    <row r="82" spans="1:4">
      <c r="A82" s="386" t="s">
        <v>232</v>
      </c>
      <c r="B82" s="386"/>
      <c r="C82" s="386"/>
      <c r="D82" s="386"/>
    </row>
  </sheetData>
  <mergeCells count="8">
    <mergeCell ref="A1:D1"/>
    <mergeCell ref="A2:B2"/>
    <mergeCell ref="A80:D80"/>
    <mergeCell ref="A82:D82"/>
    <mergeCell ref="A3:A4"/>
    <mergeCell ref="B3:B4"/>
    <mergeCell ref="C3:C4"/>
    <mergeCell ref="D3:D4"/>
  </mergeCells>
  <phoneticPr fontId="27" type="noConversion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O113"/>
  <sheetViews>
    <sheetView view="pageBreakPreview" topLeftCell="F1" zoomScale="75" workbookViewId="0">
      <selection activeCell="I1" sqref="I1:AC31"/>
    </sheetView>
  </sheetViews>
  <sheetFormatPr defaultRowHeight="12.75"/>
  <cols>
    <col min="1" max="1" width="4.28515625" style="1" customWidth="1"/>
    <col min="2" max="2" width="5.7109375" style="1" customWidth="1"/>
    <col min="3" max="3" width="4.28515625" style="1" customWidth="1"/>
    <col min="4" max="4" width="38.7109375" style="1" customWidth="1"/>
    <col min="5" max="6" width="10.7109375" style="1" customWidth="1"/>
    <col min="7" max="7" width="22.85546875" style="1" customWidth="1"/>
    <col min="8" max="8" width="23.7109375" style="1" customWidth="1"/>
    <col min="9" max="9" width="4.28515625" style="1" customWidth="1"/>
    <col min="10" max="10" width="32.28515625" style="1" customWidth="1"/>
    <col min="11" max="12" width="6.42578125" style="1" customWidth="1"/>
    <col min="13" max="13" width="21.5703125" style="1" customWidth="1"/>
    <col min="14" max="23" width="3.140625" style="1" customWidth="1"/>
    <col min="24" max="25" width="2.5703125" style="1" customWidth="1"/>
    <col min="26" max="26" width="1.42578125" style="1" customWidth="1"/>
    <col min="27" max="27" width="3.140625" style="1" customWidth="1"/>
    <col min="28" max="28" width="1.42578125" style="1" customWidth="1"/>
    <col min="29" max="29" width="6.42578125" style="1" customWidth="1"/>
    <col min="30" max="30" width="3.5703125" style="1" customWidth="1"/>
    <col min="31" max="31" width="3.28515625" style="1" customWidth="1"/>
    <col min="32" max="32" width="26.42578125" style="1" customWidth="1"/>
    <col min="33" max="34" width="5.42578125" style="1" customWidth="1"/>
    <col min="35" max="35" width="14.28515625" style="1" customWidth="1"/>
    <col min="36" max="37" width="5.7109375" style="1" customWidth="1"/>
    <col min="38" max="38" width="2.140625" style="1" customWidth="1"/>
    <col min="39" max="40" width="5.7109375" style="1" customWidth="1"/>
    <col min="41" max="41" width="2.140625" style="1" customWidth="1"/>
    <col min="42" max="43" width="5.7109375" style="1" customWidth="1"/>
    <col min="44" max="44" width="2.140625" style="1" customWidth="1"/>
    <col min="45" max="45" width="5.7109375" style="1" customWidth="1"/>
    <col min="46" max="47" width="4.5703125" style="1" customWidth="1"/>
    <col min="48" max="48" width="12.140625" style="1" customWidth="1"/>
    <col min="49" max="49" width="3.5703125" style="1" customWidth="1"/>
    <col min="50" max="50" width="3.28515625" style="1" customWidth="1"/>
    <col min="51" max="51" width="26.42578125" style="1" customWidth="1"/>
    <col min="52" max="53" width="5.42578125" style="1" customWidth="1"/>
    <col min="54" max="54" width="14.28515625" style="1" customWidth="1"/>
    <col min="55" max="56" width="5.7109375" style="1" customWidth="1"/>
    <col min="57" max="57" width="2.140625" style="1" customWidth="1"/>
    <col min="58" max="59" width="5.7109375" style="1" customWidth="1"/>
    <col min="60" max="60" width="2.140625" style="1" customWidth="1"/>
    <col min="61" max="62" width="5.7109375" style="1" customWidth="1"/>
    <col min="63" max="63" width="2.140625" style="1" customWidth="1"/>
    <col min="64" max="64" width="5.7109375" style="1" customWidth="1"/>
    <col min="65" max="66" width="4.5703125" style="1" customWidth="1"/>
    <col min="67" max="67" width="12.140625" style="1" customWidth="1"/>
    <col min="68" max="68" width="3.5703125" style="1" customWidth="1"/>
    <col min="69" max="69" width="3.28515625" style="1" customWidth="1"/>
    <col min="70" max="70" width="25.7109375" style="1" customWidth="1"/>
    <col min="71" max="71" width="3.85546875" style="1" customWidth="1"/>
    <col min="72" max="72" width="12.85546875" style="1" customWidth="1"/>
    <col min="73" max="74" width="4.28515625" style="1" customWidth="1"/>
    <col min="75" max="75" width="2.140625" style="1" customWidth="1"/>
    <col min="76" max="77" width="4.28515625" style="1" customWidth="1"/>
    <col min="78" max="78" width="2.140625" style="1" customWidth="1"/>
    <col min="79" max="80" width="4.28515625" style="1" customWidth="1"/>
    <col min="81" max="81" width="2.140625" style="1" customWidth="1"/>
    <col min="82" max="82" width="5.7109375" style="1" customWidth="1"/>
    <col min="83" max="84" width="4.5703125" style="1" customWidth="1"/>
    <col min="85" max="85" width="12.140625" style="1" customWidth="1"/>
    <col min="86" max="16384" width="9.140625" style="1"/>
  </cols>
  <sheetData>
    <row r="1" spans="1:67" ht="1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1" t="s">
        <v>1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0" t="s">
        <v>1</v>
      </c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 t="s">
        <v>1</v>
      </c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</row>
    <row r="2" spans="1:67" ht="15">
      <c r="A2" s="2"/>
      <c r="B2" s="2"/>
      <c r="C2" s="2"/>
      <c r="D2" s="112" t="s">
        <v>136</v>
      </c>
      <c r="E2" s="112"/>
      <c r="F2" s="112"/>
      <c r="G2" s="112"/>
      <c r="H2" s="2"/>
      <c r="I2" s="12"/>
      <c r="J2" s="12"/>
      <c r="K2" s="12"/>
      <c r="L2" s="12"/>
      <c r="M2" s="12" t="str">
        <f>D2</f>
        <v xml:space="preserve">              ФЕДЕРАЦИЯ ВОЛЬНОЙ БОРЬБЫ ЛИПЕЦКОЙ ОБЛАСТИ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7"/>
      <c r="AE2" s="7"/>
      <c r="AF2" s="7"/>
      <c r="AG2" s="7"/>
      <c r="AH2" s="7"/>
      <c r="AI2" s="7"/>
      <c r="AJ2" s="7" t="str">
        <f>D2</f>
        <v xml:space="preserve">              ФЕДЕРАЦИЯ ВОЛЬНОЙ БОРЬБЫ ЛИПЕЦКОЙ ОБЛАСТИ</v>
      </c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 t="str">
        <f>D2</f>
        <v xml:space="preserve">              ФЕДЕРАЦИЯ ВОЛЬНОЙ БОРЬБЫ ЛИПЕЦКОЙ ОБЛАСТИ</v>
      </c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8">
      <c r="A3" s="4"/>
      <c r="B3" s="4"/>
      <c r="C3" s="4"/>
      <c r="D3" s="4"/>
      <c r="E3" s="4"/>
      <c r="F3" s="4"/>
      <c r="G3" s="4"/>
      <c r="H3" s="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15" customHeight="1"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ht="23.25">
      <c r="A5" s="116" t="s">
        <v>3</v>
      </c>
      <c r="B5" s="116"/>
      <c r="C5" s="116"/>
      <c r="D5" s="116"/>
      <c r="E5" s="116"/>
      <c r="F5" s="116"/>
      <c r="G5" s="116"/>
      <c r="H5" s="116"/>
      <c r="I5" s="117" t="s">
        <v>4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08" t="s">
        <v>115</v>
      </c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 t="s">
        <v>115</v>
      </c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</row>
    <row r="6" spans="1:67" ht="18" customHeight="1">
      <c r="A6" s="118" t="s">
        <v>97</v>
      </c>
      <c r="B6" s="118"/>
      <c r="C6" s="118"/>
      <c r="D6" s="118"/>
      <c r="E6" s="118"/>
      <c r="F6" s="118"/>
      <c r="G6" s="118"/>
      <c r="H6" s="118"/>
      <c r="I6" s="119" t="str">
        <f>A6</f>
        <v>Первенство Липецкой области по вольной борьбе среди юношей и девушек 1995-2000г.р.</v>
      </c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09" t="str">
        <f>A6</f>
        <v>Первенство Липецкой области по вольной борьбе среди юношей и девушек 1995-2000г.р.</v>
      </c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 t="str">
        <f>A6</f>
        <v>Первенство Липецкой области по вольной борьбе среди юношей и девушек 1995-2000г.р.</v>
      </c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</row>
    <row r="7" spans="1:67" ht="18" customHeight="1">
      <c r="A7" s="118"/>
      <c r="B7" s="118"/>
      <c r="C7" s="118"/>
      <c r="D7" s="118"/>
      <c r="E7" s="118"/>
      <c r="F7" s="118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</row>
    <row r="8" spans="1:67" ht="18" customHeight="1">
      <c r="A8" s="68"/>
      <c r="B8" s="68"/>
      <c r="C8" s="68"/>
      <c r="D8" s="68"/>
      <c r="E8" s="68"/>
      <c r="F8" s="68"/>
      <c r="G8" s="68"/>
      <c r="H8" s="86" t="s">
        <v>140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ht="23.25">
      <c r="A9" s="113" t="s">
        <v>6</v>
      </c>
      <c r="B9" s="113"/>
      <c r="C9" s="113"/>
      <c r="D9" s="113"/>
      <c r="E9" s="114" t="s">
        <v>169</v>
      </c>
      <c r="F9" s="114"/>
      <c r="G9" s="115"/>
      <c r="H9" s="115"/>
      <c r="I9" s="8"/>
      <c r="J9" s="7"/>
      <c r="K9" s="8"/>
      <c r="L9" s="8"/>
      <c r="M9" s="8" t="s">
        <v>196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ht="18" customHeight="1">
      <c r="A10" s="113" t="s">
        <v>7</v>
      </c>
      <c r="B10" s="113"/>
      <c r="C10" s="113"/>
      <c r="D10" s="113"/>
      <c r="E10" s="114" t="s">
        <v>96</v>
      </c>
      <c r="F10" s="114"/>
      <c r="G10" s="114"/>
      <c r="H10" s="114"/>
      <c r="I10" s="8"/>
      <c r="J10" s="9" t="str">
        <f>$E$10</f>
        <v>20.01.2012г.</v>
      </c>
      <c r="K10" s="9"/>
      <c r="L10" s="8"/>
      <c r="M10" s="87" t="str">
        <f>E9</f>
        <v>Вес 40 кг.</v>
      </c>
      <c r="N10" s="11"/>
      <c r="O10" s="88"/>
      <c r="P10" s="88"/>
      <c r="Q10" s="88"/>
      <c r="R10" s="88"/>
      <c r="S10" s="88"/>
      <c r="T10" s="88"/>
      <c r="U10" s="88"/>
      <c r="V10" s="8"/>
      <c r="W10" s="111" t="str">
        <f>H8</f>
        <v>п. Матырский</v>
      </c>
      <c r="X10" s="111"/>
      <c r="Y10" s="111"/>
      <c r="Z10" s="111"/>
      <c r="AA10" s="111"/>
      <c r="AB10" s="111"/>
      <c r="AC10" s="111"/>
      <c r="AD10" s="3"/>
      <c r="AE10" s="3"/>
      <c r="AF10" s="11" t="str">
        <f>E10</f>
        <v>20.01.2012г.</v>
      </c>
      <c r="AG10" s="70"/>
      <c r="AH10" s="70"/>
      <c r="AI10" s="127" t="s">
        <v>116</v>
      </c>
      <c r="AJ10" s="127"/>
      <c r="AK10" s="127"/>
      <c r="AL10" s="3"/>
      <c r="AM10" s="306" t="str">
        <f>E9</f>
        <v>Вес 40 кг.</v>
      </c>
      <c r="AN10" s="306"/>
      <c r="AO10" s="306"/>
      <c r="AP10" s="306"/>
      <c r="AQ10" s="306"/>
      <c r="AR10" s="306"/>
      <c r="AS10" s="3"/>
      <c r="AT10" s="121" t="s">
        <v>117</v>
      </c>
      <c r="AU10" s="121"/>
      <c r="AV10" s="71" t="s">
        <v>137</v>
      </c>
      <c r="AW10" s="3"/>
      <c r="AX10" s="3"/>
      <c r="AY10" s="11" t="str">
        <f>E10</f>
        <v>20.01.2012г.</v>
      </c>
      <c r="AZ10" s="70"/>
      <c r="BA10" s="70"/>
      <c r="BB10" s="127" t="s">
        <v>118</v>
      </c>
      <c r="BC10" s="127"/>
      <c r="BD10" s="127"/>
      <c r="BE10" s="3"/>
      <c r="BF10" s="306" t="str">
        <f>E9</f>
        <v>Вес 40 кг.</v>
      </c>
      <c r="BG10" s="306"/>
      <c r="BH10" s="306"/>
      <c r="BI10" s="306"/>
      <c r="BJ10" s="306"/>
      <c r="BK10" s="306"/>
      <c r="BL10" s="3"/>
      <c r="BM10" s="121" t="s">
        <v>117</v>
      </c>
      <c r="BN10" s="121"/>
      <c r="BO10" s="71" t="str">
        <f>$AV$10</f>
        <v>A</v>
      </c>
    </row>
    <row r="11" spans="1:67" ht="4.5" customHeight="1">
      <c r="A11" s="3"/>
      <c r="B11" s="3"/>
      <c r="C11" s="3"/>
      <c r="D11" s="3"/>
      <c r="E11" s="3"/>
      <c r="F11" s="3"/>
      <c r="G11" s="3"/>
      <c r="H11" s="3"/>
      <c r="I11" s="8"/>
      <c r="J11" s="3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3"/>
      <c r="AE11" s="3"/>
      <c r="AF11" s="3"/>
      <c r="AG11" s="3"/>
      <c r="AH11" s="3"/>
      <c r="AI11" s="3"/>
      <c r="AJ11" s="3"/>
      <c r="AK11" s="3"/>
      <c r="AL11" s="3"/>
      <c r="AM11" s="89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ht="12.75" customHeight="1">
      <c r="A12" s="144" t="s">
        <v>16</v>
      </c>
      <c r="B12" s="147" t="s">
        <v>17</v>
      </c>
      <c r="C12" s="144" t="s">
        <v>18</v>
      </c>
      <c r="D12" s="150" t="s">
        <v>19</v>
      </c>
      <c r="E12" s="128" t="s">
        <v>20</v>
      </c>
      <c r="F12" s="128" t="s">
        <v>108</v>
      </c>
      <c r="G12" s="128" t="s">
        <v>22</v>
      </c>
      <c r="H12" s="153" t="s">
        <v>23</v>
      </c>
      <c r="I12" s="124" t="s">
        <v>24</v>
      </c>
      <c r="J12" s="162" t="s">
        <v>25</v>
      </c>
      <c r="K12" s="141" t="s">
        <v>20</v>
      </c>
      <c r="L12" s="124" t="s">
        <v>108</v>
      </c>
      <c r="M12" s="128" t="s">
        <v>27</v>
      </c>
      <c r="N12" s="131" t="s">
        <v>28</v>
      </c>
      <c r="O12" s="132"/>
      <c r="P12" s="132"/>
      <c r="Q12" s="132"/>
      <c r="R12" s="132"/>
      <c r="S12" s="132"/>
      <c r="T12" s="132"/>
      <c r="U12" s="132"/>
      <c r="V12" s="132"/>
      <c r="W12" s="132"/>
      <c r="X12" s="135" t="s">
        <v>29</v>
      </c>
      <c r="Y12" s="136"/>
      <c r="Z12" s="174" t="s">
        <v>30</v>
      </c>
      <c r="AA12" s="175"/>
      <c r="AB12" s="175"/>
      <c r="AC12" s="180" t="s">
        <v>31</v>
      </c>
      <c r="AD12" s="159" t="s">
        <v>38</v>
      </c>
      <c r="AE12" s="124" t="s">
        <v>24</v>
      </c>
      <c r="AF12" s="162" t="s">
        <v>25</v>
      </c>
      <c r="AG12" s="141" t="s">
        <v>120</v>
      </c>
      <c r="AH12" s="124" t="s">
        <v>108</v>
      </c>
      <c r="AI12" s="128" t="s">
        <v>27</v>
      </c>
      <c r="AJ12" s="165" t="s">
        <v>39</v>
      </c>
      <c r="AK12" s="166"/>
      <c r="AL12" s="166"/>
      <c r="AM12" s="166"/>
      <c r="AN12" s="166"/>
      <c r="AO12" s="166"/>
      <c r="AP12" s="166"/>
      <c r="AQ12" s="166"/>
      <c r="AR12" s="167"/>
      <c r="AS12" s="124" t="s">
        <v>40</v>
      </c>
      <c r="AT12" s="124" t="s">
        <v>41</v>
      </c>
      <c r="AU12" s="124" t="s">
        <v>42</v>
      </c>
      <c r="AV12" s="156" t="s">
        <v>43</v>
      </c>
      <c r="AW12" s="159" t="s">
        <v>38</v>
      </c>
      <c r="AX12" s="124" t="s">
        <v>24</v>
      </c>
      <c r="AY12" s="162" t="s">
        <v>25</v>
      </c>
      <c r="AZ12" s="141" t="s">
        <v>120</v>
      </c>
      <c r="BA12" s="124" t="s">
        <v>108</v>
      </c>
      <c r="BB12" s="128" t="s">
        <v>27</v>
      </c>
      <c r="BC12" s="165" t="s">
        <v>39</v>
      </c>
      <c r="BD12" s="166"/>
      <c r="BE12" s="166"/>
      <c r="BF12" s="166"/>
      <c r="BG12" s="166"/>
      <c r="BH12" s="166"/>
      <c r="BI12" s="166"/>
      <c r="BJ12" s="166"/>
      <c r="BK12" s="167"/>
      <c r="BL12" s="124" t="s">
        <v>40</v>
      </c>
      <c r="BM12" s="124" t="s">
        <v>41</v>
      </c>
      <c r="BN12" s="124" t="s">
        <v>42</v>
      </c>
      <c r="BO12" s="156" t="s">
        <v>43</v>
      </c>
    </row>
    <row r="13" spans="1:67" ht="15" customHeight="1">
      <c r="A13" s="145"/>
      <c r="B13" s="148"/>
      <c r="C13" s="145"/>
      <c r="D13" s="151"/>
      <c r="E13" s="129"/>
      <c r="F13" s="129"/>
      <c r="G13" s="129"/>
      <c r="H13" s="154"/>
      <c r="I13" s="125"/>
      <c r="J13" s="163"/>
      <c r="K13" s="142"/>
      <c r="L13" s="125"/>
      <c r="M13" s="129"/>
      <c r="N13" s="133"/>
      <c r="O13" s="134"/>
      <c r="P13" s="134"/>
      <c r="Q13" s="134"/>
      <c r="R13" s="134"/>
      <c r="S13" s="134"/>
      <c r="T13" s="134"/>
      <c r="U13" s="134"/>
      <c r="V13" s="134"/>
      <c r="W13" s="134"/>
      <c r="X13" s="137"/>
      <c r="Y13" s="138"/>
      <c r="Z13" s="176"/>
      <c r="AA13" s="177"/>
      <c r="AB13" s="177"/>
      <c r="AC13" s="181"/>
      <c r="AD13" s="160"/>
      <c r="AE13" s="125"/>
      <c r="AF13" s="163"/>
      <c r="AG13" s="142"/>
      <c r="AH13" s="125"/>
      <c r="AI13" s="129"/>
      <c r="AJ13" s="168"/>
      <c r="AK13" s="169"/>
      <c r="AL13" s="169"/>
      <c r="AM13" s="169"/>
      <c r="AN13" s="169"/>
      <c r="AO13" s="169"/>
      <c r="AP13" s="169"/>
      <c r="AQ13" s="169"/>
      <c r="AR13" s="170"/>
      <c r="AS13" s="125"/>
      <c r="AT13" s="125"/>
      <c r="AU13" s="125"/>
      <c r="AV13" s="157"/>
      <c r="AW13" s="160"/>
      <c r="AX13" s="125"/>
      <c r="AY13" s="163"/>
      <c r="AZ13" s="142"/>
      <c r="BA13" s="125"/>
      <c r="BB13" s="129"/>
      <c r="BC13" s="168"/>
      <c r="BD13" s="169"/>
      <c r="BE13" s="169"/>
      <c r="BF13" s="169"/>
      <c r="BG13" s="169"/>
      <c r="BH13" s="169"/>
      <c r="BI13" s="169"/>
      <c r="BJ13" s="169"/>
      <c r="BK13" s="170"/>
      <c r="BL13" s="125"/>
      <c r="BM13" s="125"/>
      <c r="BN13" s="125"/>
      <c r="BO13" s="157"/>
    </row>
    <row r="14" spans="1:67" ht="19.5" customHeight="1">
      <c r="A14" s="146"/>
      <c r="B14" s="149"/>
      <c r="C14" s="146"/>
      <c r="D14" s="152"/>
      <c r="E14" s="130"/>
      <c r="F14" s="130"/>
      <c r="G14" s="130"/>
      <c r="H14" s="155"/>
      <c r="I14" s="126"/>
      <c r="J14" s="164"/>
      <c r="K14" s="143"/>
      <c r="L14" s="126"/>
      <c r="M14" s="130"/>
      <c r="N14" s="171" t="s">
        <v>48</v>
      </c>
      <c r="O14" s="171"/>
      <c r="P14" s="171" t="s">
        <v>49</v>
      </c>
      <c r="Q14" s="171"/>
      <c r="R14" s="171" t="s">
        <v>50</v>
      </c>
      <c r="S14" s="171"/>
      <c r="T14" s="171" t="s">
        <v>121</v>
      </c>
      <c r="U14" s="171"/>
      <c r="V14" s="171" t="s">
        <v>122</v>
      </c>
      <c r="W14" s="171"/>
      <c r="X14" s="139"/>
      <c r="Y14" s="140"/>
      <c r="Z14" s="178"/>
      <c r="AA14" s="179"/>
      <c r="AB14" s="179"/>
      <c r="AC14" s="182"/>
      <c r="AD14" s="161"/>
      <c r="AE14" s="126"/>
      <c r="AF14" s="164"/>
      <c r="AG14" s="143"/>
      <c r="AH14" s="126"/>
      <c r="AI14" s="130"/>
      <c r="AJ14" s="14">
        <v>1</v>
      </c>
      <c r="AK14" s="15">
        <v>2</v>
      </c>
      <c r="AL14" s="16" t="s">
        <v>48</v>
      </c>
      <c r="AM14" s="15">
        <v>3</v>
      </c>
      <c r="AN14" s="15">
        <v>4</v>
      </c>
      <c r="AO14" s="16" t="s">
        <v>49</v>
      </c>
      <c r="AP14" s="15">
        <v>5</v>
      </c>
      <c r="AQ14" s="15">
        <v>6</v>
      </c>
      <c r="AR14" s="16" t="s">
        <v>50</v>
      </c>
      <c r="AS14" s="126"/>
      <c r="AT14" s="126"/>
      <c r="AU14" s="126"/>
      <c r="AV14" s="158"/>
      <c r="AW14" s="161"/>
      <c r="AX14" s="126"/>
      <c r="AY14" s="164"/>
      <c r="AZ14" s="143"/>
      <c r="BA14" s="126"/>
      <c r="BB14" s="130"/>
      <c r="BC14" s="14">
        <v>1</v>
      </c>
      <c r="BD14" s="15">
        <v>2</v>
      </c>
      <c r="BE14" s="16" t="s">
        <v>48</v>
      </c>
      <c r="BF14" s="15">
        <v>3</v>
      </c>
      <c r="BG14" s="15">
        <v>4</v>
      </c>
      <c r="BH14" s="16" t="s">
        <v>49</v>
      </c>
      <c r="BI14" s="15">
        <v>5</v>
      </c>
      <c r="BJ14" s="15">
        <v>6</v>
      </c>
      <c r="BK14" s="16" t="s">
        <v>50</v>
      </c>
      <c r="BL14" s="126"/>
      <c r="BM14" s="126"/>
      <c r="BN14" s="126"/>
      <c r="BO14" s="158"/>
    </row>
    <row r="15" spans="1:67" ht="16.5" customHeight="1">
      <c r="A15" s="183">
        <v>1</v>
      </c>
      <c r="B15" s="150">
        <v>1</v>
      </c>
      <c r="C15" s="172"/>
      <c r="D15" s="302" t="s">
        <v>170</v>
      </c>
      <c r="E15" s="172">
        <v>95</v>
      </c>
      <c r="F15" s="305"/>
      <c r="G15" s="190" t="s">
        <v>64</v>
      </c>
      <c r="H15" s="172"/>
      <c r="I15" s="304">
        <v>1</v>
      </c>
      <c r="J15" s="190" t="str">
        <f>VLOOKUP(I15,$B$13:$G$26,3,0)</f>
        <v>Усова Виктория</v>
      </c>
      <c r="K15" s="191">
        <f>VLOOKUP(I15,$B$13:$G$26,4,0)</f>
        <v>95</v>
      </c>
      <c r="L15" s="192">
        <f>VLOOKUP(I15,$B$13:$G$26,5,0)</f>
        <v>0</v>
      </c>
      <c r="M15" s="193" t="str">
        <f>VLOOKUP(I15,$B$13:$G$26,6,0)</f>
        <v>Борино окдюсш</v>
      </c>
      <c r="N15" s="187">
        <v>2</v>
      </c>
      <c r="O15" s="65">
        <v>0</v>
      </c>
      <c r="P15" s="187">
        <v>3</v>
      </c>
      <c r="Q15" s="65">
        <v>5</v>
      </c>
      <c r="R15" s="187" t="s">
        <v>123</v>
      </c>
      <c r="S15" s="65"/>
      <c r="T15" s="187"/>
      <c r="U15" s="73"/>
      <c r="V15" s="187"/>
      <c r="W15" s="73"/>
      <c r="X15" s="187"/>
      <c r="Y15" s="195"/>
      <c r="Z15" s="187"/>
      <c r="AA15" s="74">
        <f t="shared" ref="AA15:AA20" si="0">SUM(O15+Q15+S15+U15+W15)</f>
        <v>5</v>
      </c>
      <c r="AB15" s="195"/>
      <c r="AC15" s="197">
        <v>2</v>
      </c>
      <c r="AD15" s="153">
        <v>1</v>
      </c>
      <c r="AE15" s="209">
        <v>1</v>
      </c>
      <c r="AF15" s="222" t="str">
        <f>VLOOKUP(AE15,$I$15:$M$22,2,1)</f>
        <v>Усова Виктория</v>
      </c>
      <c r="AG15" s="224">
        <f>VLOOKUP(AE15,$I$15:$M$22,3,1)</f>
        <v>95</v>
      </c>
      <c r="AH15" s="226">
        <f>VLOOKUP(AE15,$I$15:$M$22,4,1)</f>
        <v>0</v>
      </c>
      <c r="AI15" s="227" t="str">
        <f>VLOOKUP(AE15,$I$15:$M$22,5,1)</f>
        <v>Борино окдюсш</v>
      </c>
      <c r="AJ15" s="210"/>
      <c r="AK15" s="211"/>
      <c r="AL15" s="214"/>
      <c r="AM15" s="230"/>
      <c r="AN15" s="231"/>
      <c r="AO15" s="214"/>
      <c r="AP15" s="230"/>
      <c r="AQ15" s="231"/>
      <c r="AR15" s="214"/>
      <c r="AS15" s="214"/>
      <c r="AT15" s="214"/>
      <c r="AU15" s="214"/>
      <c r="AV15" s="214"/>
      <c r="AW15" s="153">
        <v>1</v>
      </c>
      <c r="AX15" s="209">
        <v>2</v>
      </c>
      <c r="AY15" s="222" t="str">
        <f>VLOOKUP(AX15,$I$15:$M$22,2,1)</f>
        <v>Яшина Ангелина</v>
      </c>
      <c r="AZ15" s="224">
        <f>VLOOKUP(AX15,$I$15:$M$22,3,1)</f>
        <v>95</v>
      </c>
      <c r="BA15" s="226">
        <f>VLOOKUP(AX15,$I$15:$M$22,4,1)</f>
        <v>0</v>
      </c>
      <c r="BB15" s="227" t="str">
        <f>VLOOKUP(AX15,$I$15:$M$22,5,1)</f>
        <v>Борино окдюсш</v>
      </c>
      <c r="BC15" s="210"/>
      <c r="BD15" s="211"/>
      <c r="BE15" s="214"/>
      <c r="BF15" s="230"/>
      <c r="BG15" s="231"/>
      <c r="BH15" s="214"/>
      <c r="BI15" s="230"/>
      <c r="BJ15" s="231"/>
      <c r="BK15" s="214"/>
      <c r="BL15" s="214"/>
      <c r="BM15" s="214"/>
      <c r="BN15" s="214"/>
      <c r="BO15" s="214"/>
    </row>
    <row r="16" spans="1:67" ht="16.5" customHeight="1">
      <c r="A16" s="184"/>
      <c r="B16" s="152"/>
      <c r="C16" s="173"/>
      <c r="D16" s="303"/>
      <c r="E16" s="173"/>
      <c r="F16" s="305"/>
      <c r="G16" s="190"/>
      <c r="H16" s="173"/>
      <c r="I16" s="304"/>
      <c r="J16" s="190"/>
      <c r="K16" s="191"/>
      <c r="L16" s="192"/>
      <c r="M16" s="193"/>
      <c r="N16" s="188"/>
      <c r="O16" s="65">
        <v>0</v>
      </c>
      <c r="P16" s="188"/>
      <c r="Q16" s="65">
        <v>4</v>
      </c>
      <c r="R16" s="188"/>
      <c r="S16" s="65"/>
      <c r="T16" s="188"/>
      <c r="U16" s="73"/>
      <c r="V16" s="188"/>
      <c r="W16" s="73"/>
      <c r="X16" s="194"/>
      <c r="Y16" s="196"/>
      <c r="Z16" s="194"/>
      <c r="AA16" s="74">
        <f t="shared" si="0"/>
        <v>4</v>
      </c>
      <c r="AB16" s="196"/>
      <c r="AC16" s="198"/>
      <c r="AD16" s="154"/>
      <c r="AE16" s="199"/>
      <c r="AF16" s="223"/>
      <c r="AG16" s="225"/>
      <c r="AH16" s="201"/>
      <c r="AI16" s="203"/>
      <c r="AJ16" s="212"/>
      <c r="AK16" s="213"/>
      <c r="AL16" s="215"/>
      <c r="AM16" s="232"/>
      <c r="AN16" s="233"/>
      <c r="AO16" s="215"/>
      <c r="AP16" s="232"/>
      <c r="AQ16" s="233"/>
      <c r="AR16" s="215"/>
      <c r="AS16" s="234"/>
      <c r="AT16" s="215"/>
      <c r="AU16" s="215"/>
      <c r="AV16" s="234"/>
      <c r="AW16" s="154"/>
      <c r="AX16" s="199"/>
      <c r="AY16" s="223"/>
      <c r="AZ16" s="225"/>
      <c r="BA16" s="201"/>
      <c r="BB16" s="203"/>
      <c r="BC16" s="212"/>
      <c r="BD16" s="213"/>
      <c r="BE16" s="215"/>
      <c r="BF16" s="232"/>
      <c r="BG16" s="233"/>
      <c r="BH16" s="215"/>
      <c r="BI16" s="232"/>
      <c r="BJ16" s="233"/>
      <c r="BK16" s="215"/>
      <c r="BL16" s="234"/>
      <c r="BM16" s="215"/>
      <c r="BN16" s="215"/>
      <c r="BO16" s="234"/>
    </row>
    <row r="17" spans="1:67" ht="16.5" customHeight="1">
      <c r="A17" s="183">
        <v>2</v>
      </c>
      <c r="B17" s="150">
        <v>2</v>
      </c>
      <c r="C17" s="172"/>
      <c r="D17" s="302" t="s">
        <v>171</v>
      </c>
      <c r="E17" s="172">
        <v>95</v>
      </c>
      <c r="F17" s="172"/>
      <c r="G17" s="302" t="s">
        <v>64</v>
      </c>
      <c r="H17" s="172"/>
      <c r="I17" s="304">
        <v>2</v>
      </c>
      <c r="J17" s="190" t="str">
        <f>VLOOKUP(I17,$B$13:$G$26,3,0)</f>
        <v>Яшина Ангелина</v>
      </c>
      <c r="K17" s="191">
        <f>VLOOKUP(I17,$B$13:$G$26,4,0)</f>
        <v>95</v>
      </c>
      <c r="L17" s="192">
        <f>VLOOKUP(I17,$B$13:$G$26,5,0)</f>
        <v>0</v>
      </c>
      <c r="M17" s="193" t="str">
        <f>VLOOKUP(I17,$B$13:$G$26,6,0)</f>
        <v>Борино окдюсш</v>
      </c>
      <c r="N17" s="187">
        <v>3</v>
      </c>
      <c r="O17" s="65">
        <v>5</v>
      </c>
      <c r="P17" s="187" t="s">
        <v>123</v>
      </c>
      <c r="Q17" s="65"/>
      <c r="R17" s="187">
        <v>3</v>
      </c>
      <c r="S17" s="65">
        <v>3</v>
      </c>
      <c r="T17" s="187"/>
      <c r="U17" s="73"/>
      <c r="V17" s="187"/>
      <c r="W17" s="73"/>
      <c r="X17" s="187"/>
      <c r="Y17" s="195"/>
      <c r="Z17" s="187"/>
      <c r="AA17" s="74">
        <f t="shared" si="0"/>
        <v>8</v>
      </c>
      <c r="AB17" s="195"/>
      <c r="AC17" s="197">
        <v>1</v>
      </c>
      <c r="AD17" s="154"/>
      <c r="AE17" s="199">
        <v>2</v>
      </c>
      <c r="AF17" s="223" t="str">
        <f>VLOOKUP(AE17,$I$15:$M$22,2,1)</f>
        <v>Яшина Ангелина</v>
      </c>
      <c r="AG17" s="225">
        <f>VLOOKUP(AE17,$I$15:$M$22,3,1)</f>
        <v>95</v>
      </c>
      <c r="AH17" s="201">
        <f>VLOOKUP(AE17,$I$15:$M$22,4,1)</f>
        <v>0</v>
      </c>
      <c r="AI17" s="203" t="str">
        <f>VLOOKUP(AE17,$I$15:$M$22,5,1)</f>
        <v>Борино окдюсш</v>
      </c>
      <c r="AJ17" s="205"/>
      <c r="AK17" s="206"/>
      <c r="AL17" s="216"/>
      <c r="AM17" s="218"/>
      <c r="AN17" s="219"/>
      <c r="AO17" s="216"/>
      <c r="AP17" s="218"/>
      <c r="AQ17" s="219"/>
      <c r="AR17" s="216"/>
      <c r="AS17" s="234"/>
      <c r="AT17" s="216"/>
      <c r="AU17" s="216"/>
      <c r="AV17" s="234"/>
      <c r="AW17" s="154"/>
      <c r="AX17" s="199">
        <v>3</v>
      </c>
      <c r="AY17" s="223" t="str">
        <f>VLOOKUP(AX17,$I$15:$M$22,2,1)</f>
        <v>Игнатова Анастасия</v>
      </c>
      <c r="AZ17" s="225">
        <f>VLOOKUP(AX17,$I$15:$M$22,3,1)</f>
        <v>96</v>
      </c>
      <c r="BA17" s="201">
        <f>VLOOKUP(AX17,$I$15:$M$22,4,1)</f>
        <v>0</v>
      </c>
      <c r="BB17" s="203" t="str">
        <f>VLOOKUP(AX17,$I$15:$M$22,5,1)</f>
        <v>Матырский</v>
      </c>
      <c r="BC17" s="205"/>
      <c r="BD17" s="206"/>
      <c r="BE17" s="216"/>
      <c r="BF17" s="218"/>
      <c r="BG17" s="219"/>
      <c r="BH17" s="216"/>
      <c r="BI17" s="218"/>
      <c r="BJ17" s="219"/>
      <c r="BK17" s="216"/>
      <c r="BL17" s="234"/>
      <c r="BM17" s="216"/>
      <c r="BN17" s="216"/>
      <c r="BO17" s="234"/>
    </row>
    <row r="18" spans="1:67" ht="16.5" customHeight="1">
      <c r="A18" s="184"/>
      <c r="B18" s="152"/>
      <c r="C18" s="173"/>
      <c r="D18" s="303"/>
      <c r="E18" s="173"/>
      <c r="F18" s="173"/>
      <c r="G18" s="303"/>
      <c r="H18" s="173"/>
      <c r="I18" s="304"/>
      <c r="J18" s="190"/>
      <c r="K18" s="191"/>
      <c r="L18" s="192"/>
      <c r="M18" s="193"/>
      <c r="N18" s="188"/>
      <c r="O18" s="65">
        <v>4</v>
      </c>
      <c r="P18" s="188"/>
      <c r="Q18" s="65"/>
      <c r="R18" s="188"/>
      <c r="S18" s="65">
        <v>7</v>
      </c>
      <c r="T18" s="188"/>
      <c r="U18" s="73"/>
      <c r="V18" s="188"/>
      <c r="W18" s="73"/>
      <c r="X18" s="194"/>
      <c r="Y18" s="196"/>
      <c r="Z18" s="194"/>
      <c r="AA18" s="74">
        <f t="shared" si="0"/>
        <v>11</v>
      </c>
      <c r="AB18" s="196"/>
      <c r="AC18" s="198"/>
      <c r="AD18" s="155"/>
      <c r="AE18" s="200"/>
      <c r="AF18" s="228"/>
      <c r="AG18" s="229"/>
      <c r="AH18" s="202"/>
      <c r="AI18" s="204"/>
      <c r="AJ18" s="207"/>
      <c r="AK18" s="208"/>
      <c r="AL18" s="217"/>
      <c r="AM18" s="220"/>
      <c r="AN18" s="221"/>
      <c r="AO18" s="217"/>
      <c r="AP18" s="220"/>
      <c r="AQ18" s="221"/>
      <c r="AR18" s="217"/>
      <c r="AS18" s="217"/>
      <c r="AT18" s="217"/>
      <c r="AU18" s="217"/>
      <c r="AV18" s="217"/>
      <c r="AW18" s="155"/>
      <c r="AX18" s="200"/>
      <c r="AY18" s="228"/>
      <c r="AZ18" s="229"/>
      <c r="BA18" s="202"/>
      <c r="BB18" s="204"/>
      <c r="BC18" s="207"/>
      <c r="BD18" s="208"/>
      <c r="BE18" s="217"/>
      <c r="BF18" s="220"/>
      <c r="BG18" s="221"/>
      <c r="BH18" s="217"/>
      <c r="BI18" s="220"/>
      <c r="BJ18" s="221"/>
      <c r="BK18" s="217"/>
      <c r="BL18" s="217"/>
      <c r="BM18" s="217"/>
      <c r="BN18" s="217"/>
      <c r="BO18" s="217"/>
    </row>
    <row r="19" spans="1:67" ht="16.5" customHeight="1">
      <c r="A19" s="183">
        <v>3</v>
      </c>
      <c r="B19" s="150">
        <v>3</v>
      </c>
      <c r="C19" s="172"/>
      <c r="D19" s="302" t="s">
        <v>210</v>
      </c>
      <c r="E19" s="172">
        <v>96</v>
      </c>
      <c r="F19" s="172"/>
      <c r="G19" s="302" t="s">
        <v>72</v>
      </c>
      <c r="H19" s="172"/>
      <c r="I19" s="304">
        <v>3</v>
      </c>
      <c r="J19" s="190" t="str">
        <f>VLOOKUP(I19,$B$13:$G$26,3,0)</f>
        <v>Игнатова Анастасия</v>
      </c>
      <c r="K19" s="191">
        <f>VLOOKUP(I19,$B$13:$G$26,4,0)</f>
        <v>96</v>
      </c>
      <c r="L19" s="192">
        <f>VLOOKUP(I19,$B$13:$G$26,5,0)</f>
        <v>0</v>
      </c>
      <c r="M19" s="193" t="str">
        <f>VLOOKUP(I19,$B$13:$G$26,6,0)</f>
        <v>Матырский</v>
      </c>
      <c r="N19" s="187" t="s">
        <v>123</v>
      </c>
      <c r="O19" s="65"/>
      <c r="P19" s="187">
        <v>1</v>
      </c>
      <c r="Q19" s="65">
        <v>0</v>
      </c>
      <c r="R19" s="187">
        <v>2</v>
      </c>
      <c r="S19" s="65">
        <v>1</v>
      </c>
      <c r="T19" s="187"/>
      <c r="U19" s="73"/>
      <c r="V19" s="187"/>
      <c r="W19" s="73"/>
      <c r="X19" s="187"/>
      <c r="Y19" s="195"/>
      <c r="Z19" s="187"/>
      <c r="AA19" s="74">
        <f t="shared" si="0"/>
        <v>1</v>
      </c>
      <c r="AB19" s="195"/>
      <c r="AC19" s="197">
        <v>3</v>
      </c>
      <c r="AD19" s="153">
        <v>2</v>
      </c>
      <c r="AE19" s="209">
        <v>3</v>
      </c>
      <c r="AF19" s="222" t="str">
        <f>VLOOKUP(AE19,$I$15:$M$22,2,1)</f>
        <v>Игнатова Анастасия</v>
      </c>
      <c r="AG19" s="224">
        <f>VLOOKUP(AE19,$I$15:$M$22,3,1)</f>
        <v>96</v>
      </c>
      <c r="AH19" s="226">
        <f>VLOOKUP(AE19,$I$15:$M$22,4,1)</f>
        <v>0</v>
      </c>
      <c r="AI19" s="227" t="str">
        <f>VLOOKUP(AE19,$I$15:$M$22,5,1)</f>
        <v>Матырский</v>
      </c>
      <c r="AJ19" s="261" t="s">
        <v>138</v>
      </c>
      <c r="AK19" s="262"/>
      <c r="AL19" s="258"/>
      <c r="AM19" s="259"/>
      <c r="AN19" s="260"/>
      <c r="AO19" s="258"/>
      <c r="AP19" s="259"/>
      <c r="AQ19" s="260"/>
      <c r="AR19" s="258"/>
      <c r="AS19" s="214"/>
      <c r="AT19" s="258"/>
      <c r="AU19" s="258"/>
      <c r="AV19" s="214"/>
      <c r="AW19" s="153">
        <v>2</v>
      </c>
      <c r="AX19" s="209">
        <v>1</v>
      </c>
      <c r="AY19" s="222" t="str">
        <f>VLOOKUP(AX19,$I$15:$M$22,2,1)</f>
        <v>Усова Виктория</v>
      </c>
      <c r="AZ19" s="224">
        <f>VLOOKUP(AX19,$I$15:$M$22,3,1)</f>
        <v>95</v>
      </c>
      <c r="BA19" s="226">
        <f>VLOOKUP(AX19,$I$15:$M$22,4,1)</f>
        <v>0</v>
      </c>
      <c r="BB19" s="227" t="str">
        <f>VLOOKUP(AX19,$I$15:$M$22,5,1)</f>
        <v>Борино окдюсш</v>
      </c>
      <c r="BC19" s="261" t="s">
        <v>138</v>
      </c>
      <c r="BD19" s="262"/>
      <c r="BE19" s="258"/>
      <c r="BF19" s="259"/>
      <c r="BG19" s="260"/>
      <c r="BH19" s="258"/>
      <c r="BI19" s="259"/>
      <c r="BJ19" s="260"/>
      <c r="BK19" s="258"/>
      <c r="BL19" s="214"/>
      <c r="BM19" s="258"/>
      <c r="BN19" s="258"/>
      <c r="BO19" s="214"/>
    </row>
    <row r="20" spans="1:67" ht="16.5" customHeight="1">
      <c r="A20" s="184"/>
      <c r="B20" s="152"/>
      <c r="C20" s="173"/>
      <c r="D20" s="303"/>
      <c r="E20" s="173"/>
      <c r="F20" s="173"/>
      <c r="G20" s="303"/>
      <c r="H20" s="173"/>
      <c r="I20" s="304"/>
      <c r="J20" s="190"/>
      <c r="K20" s="191"/>
      <c r="L20" s="192"/>
      <c r="M20" s="193"/>
      <c r="N20" s="188"/>
      <c r="O20" s="90"/>
      <c r="P20" s="188"/>
      <c r="Q20" s="90">
        <v>0</v>
      </c>
      <c r="R20" s="188"/>
      <c r="S20" s="90">
        <v>3</v>
      </c>
      <c r="T20" s="188"/>
      <c r="U20" s="75"/>
      <c r="V20" s="188"/>
      <c r="W20" s="75"/>
      <c r="X20" s="188"/>
      <c r="Y20" s="301"/>
      <c r="Z20" s="194"/>
      <c r="AA20" s="74">
        <f t="shared" si="0"/>
        <v>3</v>
      </c>
      <c r="AB20" s="196"/>
      <c r="AC20" s="198"/>
      <c r="AD20" s="154"/>
      <c r="AE20" s="199"/>
      <c r="AF20" s="223"/>
      <c r="AG20" s="225"/>
      <c r="AH20" s="201"/>
      <c r="AI20" s="203"/>
      <c r="AJ20" s="248"/>
      <c r="AK20" s="249"/>
      <c r="AL20" s="252"/>
      <c r="AM20" s="254"/>
      <c r="AN20" s="255"/>
      <c r="AO20" s="252"/>
      <c r="AP20" s="254"/>
      <c r="AQ20" s="255"/>
      <c r="AR20" s="252"/>
      <c r="AS20" s="234"/>
      <c r="AT20" s="252"/>
      <c r="AU20" s="252"/>
      <c r="AV20" s="234"/>
      <c r="AW20" s="154"/>
      <c r="AX20" s="199"/>
      <c r="AY20" s="223"/>
      <c r="AZ20" s="225"/>
      <c r="BA20" s="201"/>
      <c r="BB20" s="203"/>
      <c r="BC20" s="248"/>
      <c r="BD20" s="249"/>
      <c r="BE20" s="252"/>
      <c r="BF20" s="254"/>
      <c r="BG20" s="255"/>
      <c r="BH20" s="252"/>
      <c r="BI20" s="254"/>
      <c r="BJ20" s="255"/>
      <c r="BK20" s="252"/>
      <c r="BL20" s="234"/>
      <c r="BM20" s="252"/>
      <c r="BN20" s="252"/>
      <c r="BO20" s="234"/>
    </row>
    <row r="21" spans="1:67" ht="16.5" customHeight="1">
      <c r="A21" s="289"/>
      <c r="B21" s="297"/>
      <c r="C21" s="287"/>
      <c r="D21" s="299"/>
      <c r="E21" s="287"/>
      <c r="F21" s="287"/>
      <c r="G21" s="299"/>
      <c r="H21" s="287"/>
      <c r="I21" s="289"/>
      <c r="J21" s="291"/>
      <c r="K21" s="291"/>
      <c r="L21" s="295"/>
      <c r="M21" s="291"/>
      <c r="N21" s="293"/>
      <c r="O21" s="91"/>
      <c r="P21" s="293"/>
      <c r="Q21" s="91"/>
      <c r="R21" s="293"/>
      <c r="S21" s="91"/>
      <c r="T21" s="293"/>
      <c r="U21" s="91"/>
      <c r="V21" s="293"/>
      <c r="W21" s="91"/>
      <c r="X21" s="293"/>
      <c r="Y21" s="293"/>
      <c r="Z21" s="293"/>
      <c r="AA21" s="92"/>
      <c r="AB21" s="293"/>
      <c r="AC21" s="195"/>
      <c r="AD21" s="154"/>
      <c r="AE21" s="199"/>
      <c r="AF21" s="223"/>
      <c r="AG21" s="283"/>
      <c r="AH21" s="203"/>
      <c r="AI21" s="203"/>
      <c r="AJ21" s="248"/>
      <c r="AK21" s="249"/>
      <c r="AL21" s="252"/>
      <c r="AM21" s="254"/>
      <c r="AN21" s="255"/>
      <c r="AO21" s="252"/>
      <c r="AP21" s="254"/>
      <c r="AQ21" s="255"/>
      <c r="AR21" s="252"/>
      <c r="AS21" s="234"/>
      <c r="AT21" s="252"/>
      <c r="AU21" s="252"/>
      <c r="AV21" s="234"/>
      <c r="AW21" s="154"/>
      <c r="AX21" s="199"/>
      <c r="AY21" s="223"/>
      <c r="AZ21" s="283"/>
      <c r="BA21" s="203"/>
      <c r="BB21" s="283"/>
      <c r="BC21" s="248"/>
      <c r="BD21" s="249"/>
      <c r="BE21" s="252"/>
      <c r="BF21" s="254"/>
      <c r="BG21" s="255"/>
      <c r="BH21" s="252"/>
      <c r="BI21" s="254"/>
      <c r="BJ21" s="255"/>
      <c r="BK21" s="252"/>
      <c r="BL21" s="234"/>
      <c r="BM21" s="252"/>
      <c r="BN21" s="252"/>
      <c r="BO21" s="234"/>
    </row>
    <row r="22" spans="1:67" ht="16.5" customHeight="1">
      <c r="A22" s="290"/>
      <c r="B22" s="298"/>
      <c r="C22" s="288"/>
      <c r="D22" s="300"/>
      <c r="E22" s="288"/>
      <c r="F22" s="288"/>
      <c r="G22" s="300"/>
      <c r="H22" s="288"/>
      <c r="I22" s="290"/>
      <c r="J22" s="292"/>
      <c r="K22" s="292"/>
      <c r="L22" s="296"/>
      <c r="M22" s="292"/>
      <c r="N22" s="294"/>
      <c r="O22" s="38"/>
      <c r="P22" s="294"/>
      <c r="Q22" s="38"/>
      <c r="R22" s="294"/>
      <c r="S22" s="38"/>
      <c r="T22" s="294"/>
      <c r="U22" s="38"/>
      <c r="V22" s="294"/>
      <c r="W22" s="38"/>
      <c r="X22" s="294"/>
      <c r="Y22" s="294"/>
      <c r="Z22" s="294"/>
      <c r="AA22" s="82"/>
      <c r="AB22" s="294"/>
      <c r="AC22" s="196"/>
      <c r="AD22" s="155"/>
      <c r="AE22" s="200"/>
      <c r="AF22" s="228"/>
      <c r="AG22" s="284"/>
      <c r="AH22" s="204"/>
      <c r="AI22" s="204"/>
      <c r="AJ22" s="250"/>
      <c r="AK22" s="251"/>
      <c r="AL22" s="253"/>
      <c r="AM22" s="256"/>
      <c r="AN22" s="257"/>
      <c r="AO22" s="253"/>
      <c r="AP22" s="256"/>
      <c r="AQ22" s="257"/>
      <c r="AR22" s="253"/>
      <c r="AS22" s="217"/>
      <c r="AT22" s="253"/>
      <c r="AU22" s="253"/>
      <c r="AV22" s="217"/>
      <c r="AW22" s="155"/>
      <c r="AX22" s="200"/>
      <c r="AY22" s="228"/>
      <c r="AZ22" s="284"/>
      <c r="BA22" s="204"/>
      <c r="BB22" s="284"/>
      <c r="BC22" s="250"/>
      <c r="BD22" s="251"/>
      <c r="BE22" s="253"/>
      <c r="BF22" s="256"/>
      <c r="BG22" s="257"/>
      <c r="BH22" s="253"/>
      <c r="BI22" s="256"/>
      <c r="BJ22" s="257"/>
      <c r="BK22" s="253"/>
      <c r="BL22" s="217"/>
      <c r="BM22" s="253"/>
      <c r="BN22" s="253"/>
      <c r="BO22" s="217"/>
    </row>
    <row r="23" spans="1:67" ht="16.5" customHeight="1">
      <c r="A23" s="29"/>
      <c r="B23" s="31"/>
      <c r="C23" s="31"/>
      <c r="D23" s="44"/>
      <c r="E23" s="31"/>
      <c r="F23" s="31"/>
      <c r="G23" s="44"/>
      <c r="H23" s="31"/>
      <c r="I23" s="29"/>
      <c r="J23" s="45"/>
      <c r="K23" s="31"/>
      <c r="L23" s="31"/>
      <c r="M23" s="93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50"/>
      <c r="AE23" s="83"/>
      <c r="AF23" s="83"/>
      <c r="AG23" s="83"/>
      <c r="AH23" s="83"/>
      <c r="AI23" s="83"/>
      <c r="AJ23" s="83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6.5" customHeight="1">
      <c r="A24" s="49"/>
      <c r="B24" s="49"/>
      <c r="C24" s="49"/>
      <c r="D24" s="49"/>
      <c r="E24" s="49"/>
      <c r="F24" s="49"/>
      <c r="G24" s="49"/>
      <c r="H24" s="4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277" t="s">
        <v>125</v>
      </c>
      <c r="AF24" s="277"/>
      <c r="AG24" s="277"/>
      <c r="AH24" s="277"/>
      <c r="AI24" s="277"/>
      <c r="AJ24" s="277"/>
      <c r="AK24" s="50"/>
      <c r="AL24" s="50"/>
      <c r="AM24" s="50"/>
      <c r="AN24" s="123" t="s">
        <v>126</v>
      </c>
      <c r="AO24" s="123"/>
      <c r="AP24" s="123"/>
      <c r="AQ24" s="123"/>
      <c r="AR24" s="123"/>
      <c r="AS24" s="123"/>
      <c r="AT24" s="123"/>
      <c r="AU24" s="123"/>
      <c r="AV24" s="123"/>
      <c r="AW24" s="3"/>
      <c r="AX24" s="277" t="s">
        <v>125</v>
      </c>
      <c r="AY24" s="277"/>
      <c r="AZ24" s="277"/>
      <c r="BA24" s="277"/>
      <c r="BB24" s="277"/>
      <c r="BC24" s="277"/>
      <c r="BD24" s="3"/>
      <c r="BE24" s="3"/>
      <c r="BF24" s="3"/>
      <c r="BG24" s="276" t="s">
        <v>126</v>
      </c>
      <c r="BH24" s="276"/>
      <c r="BI24" s="276"/>
      <c r="BJ24" s="276"/>
      <c r="BK24" s="276"/>
      <c r="BL24" s="276"/>
      <c r="BM24" s="276"/>
      <c r="BN24" s="276"/>
      <c r="BO24" s="276"/>
    </row>
    <row r="25" spans="1:67" ht="12" customHeight="1">
      <c r="A25" s="280" t="s">
        <v>54</v>
      </c>
      <c r="B25" s="280"/>
      <c r="C25" s="280"/>
      <c r="D25" s="280"/>
      <c r="E25" s="280" t="s">
        <v>55</v>
      </c>
      <c r="F25" s="280"/>
      <c r="G25" s="280"/>
      <c r="H25" s="280"/>
      <c r="I25" s="50"/>
      <c r="J25" s="276" t="s">
        <v>233</v>
      </c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3"/>
      <c r="AD25" s="50"/>
      <c r="AE25" s="277"/>
      <c r="AF25" s="277"/>
      <c r="AG25" s="277"/>
      <c r="AH25" s="277"/>
      <c r="AI25" s="277"/>
      <c r="AJ25" s="277"/>
      <c r="AK25" s="50"/>
      <c r="AL25" s="50"/>
      <c r="AM25" s="50"/>
      <c r="AN25" s="123"/>
      <c r="AO25" s="123"/>
      <c r="AP25" s="123"/>
      <c r="AQ25" s="123"/>
      <c r="AR25" s="123"/>
      <c r="AS25" s="123"/>
      <c r="AT25" s="123"/>
      <c r="AU25" s="123"/>
      <c r="AV25" s="123"/>
      <c r="AW25" s="3"/>
      <c r="AX25" s="277"/>
      <c r="AY25" s="277"/>
      <c r="AZ25" s="277"/>
      <c r="BA25" s="277"/>
      <c r="BB25" s="277"/>
      <c r="BC25" s="277"/>
      <c r="BD25" s="50"/>
      <c r="BE25" s="50"/>
      <c r="BF25" s="50"/>
      <c r="BG25" s="276"/>
      <c r="BH25" s="276"/>
      <c r="BI25" s="276"/>
      <c r="BJ25" s="276"/>
      <c r="BK25" s="276"/>
      <c r="BL25" s="276"/>
      <c r="BM25" s="276"/>
      <c r="BN25" s="276"/>
      <c r="BO25" s="276"/>
    </row>
    <row r="26" spans="1:67" ht="12" customHeight="1">
      <c r="A26" s="8"/>
      <c r="B26" s="8"/>
      <c r="C26" s="8"/>
      <c r="D26" s="8"/>
      <c r="E26" s="8"/>
      <c r="F26" s="8"/>
      <c r="G26" s="8"/>
      <c r="H26" s="8"/>
      <c r="I26" s="50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3"/>
      <c r="AD26" s="3"/>
      <c r="AE26" s="276" t="s">
        <v>128</v>
      </c>
      <c r="AF26" s="276"/>
      <c r="AG26" s="276"/>
      <c r="AH26" s="276"/>
      <c r="AI26" s="276"/>
      <c r="AJ26" s="276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276" t="s">
        <v>128</v>
      </c>
      <c r="AY26" s="276"/>
      <c r="AZ26" s="276"/>
      <c r="BA26" s="276"/>
      <c r="BB26" s="276"/>
      <c r="BC26" s="276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</row>
    <row r="27" spans="1:67" ht="12" customHeight="1">
      <c r="A27" s="280" t="s">
        <v>57</v>
      </c>
      <c r="B27" s="280"/>
      <c r="C27" s="280"/>
      <c r="D27" s="280"/>
      <c r="E27" s="8"/>
      <c r="F27" s="8"/>
      <c r="G27" s="8"/>
      <c r="H27" s="8"/>
      <c r="I27" s="3"/>
      <c r="J27" s="64"/>
      <c r="K27" s="64"/>
      <c r="L27" s="64"/>
      <c r="M27" s="64"/>
      <c r="N27" s="64"/>
      <c r="O27" s="6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276"/>
      <c r="AF27" s="276"/>
      <c r="AG27" s="276"/>
      <c r="AH27" s="276"/>
      <c r="AI27" s="276"/>
      <c r="AJ27" s="276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276"/>
      <c r="AY27" s="276"/>
      <c r="AZ27" s="276"/>
      <c r="BA27" s="276"/>
      <c r="BB27" s="276"/>
      <c r="BC27" s="276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12" customHeight="1">
      <c r="A28" s="49"/>
      <c r="B28" s="49"/>
      <c r="C28" s="49"/>
      <c r="D28" s="49"/>
      <c r="E28" s="49"/>
      <c r="F28" s="49"/>
      <c r="G28" s="49"/>
      <c r="H28" s="49"/>
      <c r="I28" s="3"/>
      <c r="J28" s="276" t="s">
        <v>139</v>
      </c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3"/>
    </row>
    <row r="29" spans="1:67" ht="12" customHeight="1">
      <c r="A29" s="49"/>
      <c r="B29" s="49"/>
      <c r="C29" s="49"/>
      <c r="D29" s="49"/>
      <c r="E29" s="49"/>
      <c r="F29" s="49"/>
      <c r="G29" s="49"/>
      <c r="H29" s="49"/>
      <c r="I29" s="3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67" ht="12" customHeight="1">
      <c r="A30" s="49"/>
      <c r="B30" s="49"/>
      <c r="C30" s="49"/>
      <c r="D30" s="49"/>
      <c r="E30" s="49"/>
      <c r="F30" s="49"/>
      <c r="G30" s="49"/>
      <c r="H30" s="4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</row>
    <row r="31" spans="1:67" ht="12" customHeight="1">
      <c r="A31" s="49"/>
      <c r="B31" s="49"/>
      <c r="C31" s="49"/>
      <c r="D31" s="49"/>
      <c r="E31" s="49"/>
      <c r="F31" s="49"/>
      <c r="G31" s="49"/>
      <c r="H31" s="4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</row>
    <row r="32" spans="1:67" ht="15" customHeight="1">
      <c r="A32" s="49"/>
      <c r="B32" s="49"/>
      <c r="C32" s="49"/>
      <c r="D32" s="49"/>
      <c r="E32" s="49"/>
      <c r="F32" s="49"/>
      <c r="G32" s="49"/>
      <c r="H32" s="4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</row>
    <row r="33" spans="1:48" ht="15" customHeight="1">
      <c r="A33" s="60"/>
      <c r="B33" s="60"/>
      <c r="C33" s="60"/>
      <c r="D33" s="60"/>
      <c r="E33" s="60"/>
      <c r="F33" s="60"/>
      <c r="G33" s="60"/>
      <c r="H33" s="60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5" customHeight="1">
      <c r="A34" s="60"/>
      <c r="B34" s="60"/>
      <c r="C34" s="60"/>
      <c r="D34" s="60"/>
      <c r="E34" s="60"/>
      <c r="F34" s="60"/>
      <c r="G34" s="60"/>
      <c r="H34" s="60"/>
      <c r="AD34" s="3"/>
      <c r="AE34" s="3"/>
      <c r="AF34" s="11" t="str">
        <f>$E$9</f>
        <v>Вес 40 кг.</v>
      </c>
      <c r="AG34" s="70"/>
      <c r="AH34" s="70"/>
      <c r="AI34" s="127" t="s">
        <v>130</v>
      </c>
      <c r="AJ34" s="127"/>
      <c r="AK34" s="127"/>
      <c r="AL34" s="3"/>
      <c r="AM34" s="121"/>
      <c r="AN34" s="121"/>
      <c r="AO34" s="121"/>
      <c r="AP34" s="121"/>
      <c r="AQ34" s="121"/>
      <c r="AR34" s="121"/>
      <c r="AS34" s="3"/>
      <c r="AT34" s="121" t="s">
        <v>117</v>
      </c>
      <c r="AU34" s="121"/>
      <c r="AV34" s="71" t="str">
        <f>$AV$10</f>
        <v>A</v>
      </c>
    </row>
    <row r="35" spans="1:48" ht="12" customHeight="1">
      <c r="A35" s="60"/>
      <c r="B35" s="60"/>
      <c r="C35" s="60"/>
      <c r="D35" s="60"/>
      <c r="E35" s="60"/>
      <c r="F35" s="60"/>
      <c r="G35" s="60"/>
      <c r="H35" s="60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8" customHeight="1">
      <c r="A36" s="60"/>
      <c r="B36" s="60"/>
      <c r="C36" s="60"/>
      <c r="D36" s="60"/>
      <c r="E36" s="60"/>
      <c r="F36" s="60"/>
      <c r="G36" s="60"/>
      <c r="H36" s="60"/>
      <c r="AD36" s="159" t="s">
        <v>38</v>
      </c>
      <c r="AE36" s="124" t="s">
        <v>24</v>
      </c>
      <c r="AF36" s="162" t="s">
        <v>25</v>
      </c>
      <c r="AG36" s="141" t="s">
        <v>120</v>
      </c>
      <c r="AH36" s="124" t="s">
        <v>108</v>
      </c>
      <c r="AI36" s="128" t="s">
        <v>27</v>
      </c>
      <c r="AJ36" s="165" t="s">
        <v>39</v>
      </c>
      <c r="AK36" s="166"/>
      <c r="AL36" s="166"/>
      <c r="AM36" s="166"/>
      <c r="AN36" s="166"/>
      <c r="AO36" s="166"/>
      <c r="AP36" s="166"/>
      <c r="AQ36" s="166"/>
      <c r="AR36" s="167"/>
      <c r="AS36" s="124" t="s">
        <v>40</v>
      </c>
      <c r="AT36" s="124" t="s">
        <v>41</v>
      </c>
      <c r="AU36" s="124" t="s">
        <v>42</v>
      </c>
      <c r="AV36" s="156" t="s">
        <v>43</v>
      </c>
    </row>
    <row r="37" spans="1:48" ht="16.5" customHeight="1">
      <c r="A37" s="60"/>
      <c r="B37" s="60"/>
      <c r="C37" s="60"/>
      <c r="D37" s="60"/>
      <c r="E37" s="60"/>
      <c r="F37" s="60"/>
      <c r="G37" s="60"/>
      <c r="H37" s="60"/>
      <c r="AD37" s="160"/>
      <c r="AE37" s="125"/>
      <c r="AF37" s="163"/>
      <c r="AG37" s="142"/>
      <c r="AH37" s="125"/>
      <c r="AI37" s="129"/>
      <c r="AJ37" s="168"/>
      <c r="AK37" s="169"/>
      <c r="AL37" s="169"/>
      <c r="AM37" s="169"/>
      <c r="AN37" s="169"/>
      <c r="AO37" s="169"/>
      <c r="AP37" s="169"/>
      <c r="AQ37" s="169"/>
      <c r="AR37" s="170"/>
      <c r="AS37" s="125"/>
      <c r="AT37" s="125"/>
      <c r="AU37" s="125"/>
      <c r="AV37" s="157"/>
    </row>
    <row r="38" spans="1:48" ht="17.25" customHeight="1">
      <c r="A38" s="60"/>
      <c r="B38" s="60"/>
      <c r="C38" s="60"/>
      <c r="D38" s="60"/>
      <c r="E38" s="60"/>
      <c r="F38" s="60"/>
      <c r="G38" s="60"/>
      <c r="H38" s="60"/>
      <c r="AD38" s="161"/>
      <c r="AE38" s="126"/>
      <c r="AF38" s="164"/>
      <c r="AG38" s="143"/>
      <c r="AH38" s="126"/>
      <c r="AI38" s="130"/>
      <c r="AJ38" s="14">
        <v>1</v>
      </c>
      <c r="AK38" s="15">
        <v>2</v>
      </c>
      <c r="AL38" s="16" t="s">
        <v>48</v>
      </c>
      <c r="AM38" s="15">
        <v>3</v>
      </c>
      <c r="AN38" s="15">
        <v>4</v>
      </c>
      <c r="AO38" s="16" t="s">
        <v>49</v>
      </c>
      <c r="AP38" s="15">
        <v>5</v>
      </c>
      <c r="AQ38" s="15">
        <v>6</v>
      </c>
      <c r="AR38" s="16" t="s">
        <v>50</v>
      </c>
      <c r="AS38" s="126"/>
      <c r="AT38" s="126"/>
      <c r="AU38" s="126"/>
      <c r="AV38" s="158"/>
    </row>
    <row r="39" spans="1:48" ht="6.75" customHeight="1">
      <c r="A39" s="60"/>
      <c r="B39" s="60"/>
      <c r="C39" s="60"/>
      <c r="D39" s="60"/>
      <c r="E39" s="60"/>
      <c r="F39" s="60"/>
      <c r="G39" s="60"/>
      <c r="H39" s="60"/>
      <c r="AD39" s="153">
        <v>1</v>
      </c>
      <c r="AE39" s="209">
        <v>3</v>
      </c>
      <c r="AF39" s="222" t="str">
        <f>VLOOKUP(AE39,$I$15:$M$22,2,1)</f>
        <v>Игнатова Анастасия</v>
      </c>
      <c r="AG39" s="224">
        <f>VLOOKUP(AE39,$I$15:$M$22,3,1)</f>
        <v>96</v>
      </c>
      <c r="AH39" s="226">
        <f>VLOOKUP(AE39,$I$15:$M$22,4,1)</f>
        <v>0</v>
      </c>
      <c r="AI39" s="227" t="str">
        <f>VLOOKUP(AE39,$I$15:$M$22,5,1)</f>
        <v>Матырский</v>
      </c>
      <c r="AJ39" s="210"/>
      <c r="AK39" s="211"/>
      <c r="AL39" s="214"/>
      <c r="AM39" s="230"/>
      <c r="AN39" s="231"/>
      <c r="AO39" s="214"/>
      <c r="AP39" s="230"/>
      <c r="AQ39" s="231"/>
      <c r="AR39" s="214"/>
      <c r="AS39" s="214"/>
      <c r="AT39" s="214"/>
      <c r="AU39" s="214"/>
      <c r="AV39" s="214"/>
    </row>
    <row r="40" spans="1:48" ht="18" customHeight="1">
      <c r="A40" s="60"/>
      <c r="B40" s="60"/>
      <c r="C40" s="60"/>
      <c r="D40" s="60"/>
      <c r="E40" s="60"/>
      <c r="F40" s="60"/>
      <c r="G40" s="60"/>
      <c r="H40" s="60"/>
      <c r="AD40" s="154"/>
      <c r="AE40" s="199"/>
      <c r="AF40" s="223"/>
      <c r="AG40" s="225"/>
      <c r="AH40" s="201"/>
      <c r="AI40" s="203"/>
      <c r="AJ40" s="212"/>
      <c r="AK40" s="213"/>
      <c r="AL40" s="215"/>
      <c r="AM40" s="232"/>
      <c r="AN40" s="233"/>
      <c r="AO40" s="215"/>
      <c r="AP40" s="232"/>
      <c r="AQ40" s="233"/>
      <c r="AR40" s="215"/>
      <c r="AS40" s="234"/>
      <c r="AT40" s="215"/>
      <c r="AU40" s="215"/>
      <c r="AV40" s="234"/>
    </row>
    <row r="41" spans="1:48" ht="15" customHeight="1">
      <c r="A41" s="60"/>
      <c r="B41" s="60"/>
      <c r="C41" s="60"/>
      <c r="D41" s="60"/>
      <c r="E41" s="60"/>
      <c r="F41" s="60"/>
      <c r="G41" s="60"/>
      <c r="H41" s="60"/>
      <c r="AD41" s="154"/>
      <c r="AE41" s="199">
        <v>1</v>
      </c>
      <c r="AF41" s="223" t="str">
        <f>VLOOKUP(AE41,$I$15:$M$22,2,1)</f>
        <v>Усова Виктория</v>
      </c>
      <c r="AG41" s="225">
        <f>VLOOKUP(AE41,$I$15:$M$22,3,1)</f>
        <v>95</v>
      </c>
      <c r="AH41" s="201">
        <f>VLOOKUP(AE41,$I$15:$M$22,4,1)</f>
        <v>0</v>
      </c>
      <c r="AI41" s="203" t="str">
        <f>VLOOKUP(AE41,$I$15:$M$22,5,1)</f>
        <v>Борино окдюсш</v>
      </c>
      <c r="AJ41" s="205"/>
      <c r="AK41" s="206"/>
      <c r="AL41" s="216"/>
      <c r="AM41" s="218"/>
      <c r="AN41" s="219"/>
      <c r="AO41" s="216"/>
      <c r="AP41" s="218"/>
      <c r="AQ41" s="219"/>
      <c r="AR41" s="216"/>
      <c r="AS41" s="234"/>
      <c r="AT41" s="216"/>
      <c r="AU41" s="216"/>
      <c r="AV41" s="234"/>
    </row>
    <row r="42" spans="1:48" ht="12.75" customHeight="1">
      <c r="A42" s="60"/>
      <c r="B42" s="60"/>
      <c r="C42" s="60"/>
      <c r="D42" s="60"/>
      <c r="E42" s="60"/>
      <c r="F42" s="60"/>
      <c r="G42" s="60"/>
      <c r="H42" s="60"/>
      <c r="AD42" s="155"/>
      <c r="AE42" s="200"/>
      <c r="AF42" s="228"/>
      <c r="AG42" s="229"/>
      <c r="AH42" s="202"/>
      <c r="AI42" s="204"/>
      <c r="AJ42" s="207"/>
      <c r="AK42" s="208"/>
      <c r="AL42" s="217"/>
      <c r="AM42" s="220"/>
      <c r="AN42" s="221"/>
      <c r="AO42" s="217"/>
      <c r="AP42" s="220"/>
      <c r="AQ42" s="221"/>
      <c r="AR42" s="217"/>
      <c r="AS42" s="217"/>
      <c r="AT42" s="217"/>
      <c r="AU42" s="217"/>
      <c r="AV42" s="217"/>
    </row>
    <row r="43" spans="1:48" ht="15" customHeight="1">
      <c r="A43" s="60"/>
      <c r="B43" s="60"/>
      <c r="C43" s="60"/>
      <c r="D43" s="60"/>
      <c r="E43" s="60"/>
      <c r="F43" s="60"/>
      <c r="G43" s="60"/>
      <c r="H43" s="60"/>
      <c r="AD43" s="153">
        <v>2</v>
      </c>
      <c r="AE43" s="209">
        <v>2</v>
      </c>
      <c r="AF43" s="222" t="str">
        <f>VLOOKUP(AE43,$I$15:$M$22,2,1)</f>
        <v>Яшина Ангелина</v>
      </c>
      <c r="AG43" s="224">
        <f>VLOOKUP(AE43,$I$15:$M$22,3,1)</f>
        <v>95</v>
      </c>
      <c r="AH43" s="226">
        <f>VLOOKUP(AE43,$I$15:$M$22,4,1)</f>
        <v>0</v>
      </c>
      <c r="AI43" s="227" t="str">
        <f>VLOOKUP(AE43,$I$15:$M$22,5,1)</f>
        <v>Борино окдюсш</v>
      </c>
      <c r="AJ43" s="261" t="s">
        <v>138</v>
      </c>
      <c r="AK43" s="262"/>
      <c r="AL43" s="258"/>
      <c r="AM43" s="259"/>
      <c r="AN43" s="260"/>
      <c r="AO43" s="258"/>
      <c r="AP43" s="259"/>
      <c r="AQ43" s="260"/>
      <c r="AR43" s="258"/>
      <c r="AS43" s="214"/>
      <c r="AT43" s="258"/>
      <c r="AU43" s="258"/>
      <c r="AV43" s="214"/>
    </row>
    <row r="44" spans="1:48" ht="19.5" customHeight="1">
      <c r="A44" s="60"/>
      <c r="B44" s="60"/>
      <c r="C44" s="60"/>
      <c r="D44" s="60"/>
      <c r="E44" s="60"/>
      <c r="F44" s="60"/>
      <c r="G44" s="60"/>
      <c r="H44" s="60"/>
      <c r="AD44" s="154"/>
      <c r="AE44" s="199"/>
      <c r="AF44" s="223"/>
      <c r="AG44" s="225"/>
      <c r="AH44" s="201"/>
      <c r="AI44" s="203"/>
      <c r="AJ44" s="248"/>
      <c r="AK44" s="249"/>
      <c r="AL44" s="252"/>
      <c r="AM44" s="254"/>
      <c r="AN44" s="255"/>
      <c r="AO44" s="252"/>
      <c r="AP44" s="254"/>
      <c r="AQ44" s="255"/>
      <c r="AR44" s="252"/>
      <c r="AS44" s="234"/>
      <c r="AT44" s="252"/>
      <c r="AU44" s="252"/>
      <c r="AV44" s="234"/>
    </row>
    <row r="45" spans="1:48" ht="15" customHeight="1">
      <c r="A45" s="60"/>
      <c r="B45" s="60"/>
      <c r="C45" s="60"/>
      <c r="D45" s="60"/>
      <c r="E45" s="60"/>
      <c r="F45" s="60"/>
      <c r="G45" s="60"/>
      <c r="H45" s="60"/>
      <c r="AD45" s="154"/>
      <c r="AE45" s="199"/>
      <c r="AF45" s="223"/>
      <c r="AG45" s="283"/>
      <c r="AH45" s="203"/>
      <c r="AI45" s="285"/>
      <c r="AJ45" s="248"/>
      <c r="AK45" s="249"/>
      <c r="AL45" s="252"/>
      <c r="AM45" s="254"/>
      <c r="AN45" s="255"/>
      <c r="AO45" s="252"/>
      <c r="AP45" s="254"/>
      <c r="AQ45" s="255"/>
      <c r="AR45" s="252"/>
      <c r="AS45" s="234"/>
      <c r="AT45" s="252"/>
      <c r="AU45" s="252"/>
      <c r="AV45" s="234"/>
    </row>
    <row r="46" spans="1:48" ht="19.5" customHeight="1">
      <c r="A46" s="60"/>
      <c r="B46" s="60"/>
      <c r="C46" s="60"/>
      <c r="D46" s="60"/>
      <c r="E46" s="60"/>
      <c r="F46" s="60"/>
      <c r="G46" s="60"/>
      <c r="H46" s="60"/>
      <c r="AD46" s="155"/>
      <c r="AE46" s="200"/>
      <c r="AF46" s="228"/>
      <c r="AG46" s="284"/>
      <c r="AH46" s="204"/>
      <c r="AI46" s="286"/>
      <c r="AJ46" s="250"/>
      <c r="AK46" s="251"/>
      <c r="AL46" s="253"/>
      <c r="AM46" s="256"/>
      <c r="AN46" s="257"/>
      <c r="AO46" s="253"/>
      <c r="AP46" s="256"/>
      <c r="AQ46" s="257"/>
      <c r="AR46" s="253"/>
      <c r="AS46" s="217"/>
      <c r="AT46" s="253"/>
      <c r="AU46" s="253"/>
      <c r="AV46" s="217"/>
    </row>
    <row r="47" spans="1:48" ht="16.5" customHeight="1">
      <c r="A47" s="60"/>
      <c r="B47" s="60"/>
      <c r="C47" s="60"/>
      <c r="D47" s="60"/>
      <c r="E47" s="60"/>
      <c r="F47" s="60"/>
      <c r="G47" s="60"/>
      <c r="H47" s="60"/>
      <c r="AD47" s="50"/>
      <c r="AE47" s="83"/>
      <c r="AF47" s="83"/>
      <c r="AG47" s="83"/>
      <c r="AH47" s="83"/>
      <c r="AI47" s="83"/>
      <c r="AJ47" s="8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48" ht="16.5" customHeight="1">
      <c r="A48" s="60"/>
      <c r="B48" s="60"/>
      <c r="C48" s="60"/>
      <c r="D48" s="60"/>
      <c r="E48" s="60"/>
      <c r="F48" s="60"/>
      <c r="G48" s="60"/>
      <c r="H48" s="60"/>
      <c r="AD48" s="50"/>
      <c r="AE48" s="277" t="s">
        <v>125</v>
      </c>
      <c r="AF48" s="277"/>
      <c r="AG48" s="277"/>
      <c r="AH48" s="277"/>
      <c r="AI48" s="277"/>
      <c r="AJ48" s="277"/>
      <c r="AK48" s="50"/>
      <c r="AL48" s="50"/>
      <c r="AM48" s="50"/>
      <c r="AN48" s="123" t="s">
        <v>126</v>
      </c>
      <c r="AO48" s="123"/>
      <c r="AP48" s="123"/>
      <c r="AQ48" s="123"/>
      <c r="AR48" s="123"/>
      <c r="AS48" s="123"/>
      <c r="AT48" s="123"/>
      <c r="AU48" s="123"/>
      <c r="AV48" s="123"/>
    </row>
    <row r="49" spans="1:48" ht="16.5" customHeight="1">
      <c r="A49" s="60"/>
      <c r="B49" s="60"/>
      <c r="C49" s="60"/>
      <c r="D49" s="60"/>
      <c r="E49" s="60"/>
      <c r="F49" s="60"/>
      <c r="G49" s="60"/>
      <c r="H49" s="60"/>
      <c r="AD49" s="50"/>
      <c r="AE49" s="277"/>
      <c r="AF49" s="277"/>
      <c r="AG49" s="277"/>
      <c r="AH49" s="277"/>
      <c r="AI49" s="277"/>
      <c r="AJ49" s="277"/>
      <c r="AK49" s="50"/>
      <c r="AL49" s="50"/>
      <c r="AM49" s="50"/>
      <c r="AN49" s="123"/>
      <c r="AO49" s="123"/>
      <c r="AP49" s="123"/>
      <c r="AQ49" s="123"/>
      <c r="AR49" s="123"/>
      <c r="AS49" s="123"/>
      <c r="AT49" s="123"/>
      <c r="AU49" s="123"/>
      <c r="AV49" s="123"/>
    </row>
    <row r="50" spans="1:48" ht="16.5" customHeight="1">
      <c r="A50" s="60"/>
      <c r="B50" s="60"/>
      <c r="C50" s="60"/>
      <c r="D50" s="60"/>
      <c r="E50" s="60"/>
      <c r="F50" s="60"/>
      <c r="G50" s="60"/>
      <c r="H50" s="60"/>
      <c r="AD50" s="3"/>
      <c r="AE50" s="276" t="s">
        <v>128</v>
      </c>
      <c r="AF50" s="276"/>
      <c r="AG50" s="276"/>
      <c r="AH50" s="276"/>
      <c r="AI50" s="276"/>
      <c r="AJ50" s="276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16.5" customHeight="1">
      <c r="A51" s="60"/>
      <c r="B51" s="60"/>
      <c r="C51" s="60"/>
      <c r="D51" s="60"/>
      <c r="E51" s="60"/>
      <c r="F51" s="60"/>
      <c r="G51" s="60"/>
      <c r="H51" s="60"/>
      <c r="AD51" s="3"/>
      <c r="AE51" s="276"/>
      <c r="AF51" s="276"/>
      <c r="AG51" s="276"/>
      <c r="AH51" s="276"/>
      <c r="AI51" s="276"/>
      <c r="AJ51" s="276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16.5" customHeight="1">
      <c r="A52" s="60"/>
      <c r="B52" s="60"/>
      <c r="C52" s="60"/>
      <c r="D52" s="60"/>
      <c r="E52" s="60"/>
      <c r="F52" s="60"/>
      <c r="G52" s="60"/>
      <c r="H52" s="60"/>
    </row>
    <row r="53" spans="1:48" ht="16.5" customHeight="1">
      <c r="A53" s="60"/>
      <c r="B53" s="60"/>
      <c r="C53" s="60"/>
      <c r="D53" s="60"/>
      <c r="E53" s="60"/>
      <c r="F53" s="60"/>
      <c r="G53" s="60"/>
      <c r="H53" s="60"/>
    </row>
    <row r="54" spans="1:48" ht="16.5" customHeight="1">
      <c r="A54" s="60"/>
      <c r="B54" s="60"/>
      <c r="C54" s="60"/>
      <c r="D54" s="60"/>
      <c r="E54" s="60"/>
      <c r="F54" s="60"/>
      <c r="G54" s="60"/>
      <c r="H54" s="60"/>
    </row>
    <row r="55" spans="1:48" ht="16.5" customHeight="1">
      <c r="A55" s="60"/>
      <c r="B55" s="60"/>
      <c r="C55" s="60"/>
      <c r="D55" s="60"/>
      <c r="E55" s="60"/>
      <c r="F55" s="60"/>
      <c r="G55" s="60"/>
      <c r="H55" s="60"/>
    </row>
    <row r="56" spans="1:48" ht="16.5" customHeight="1">
      <c r="A56" s="60"/>
      <c r="B56" s="60"/>
      <c r="C56" s="60"/>
      <c r="D56" s="60"/>
      <c r="E56" s="60"/>
      <c r="F56" s="60"/>
      <c r="G56" s="60"/>
      <c r="H56" s="60"/>
    </row>
    <row r="57" spans="1:48" ht="12" customHeight="1">
      <c r="A57" s="60"/>
      <c r="B57" s="60"/>
      <c r="C57" s="60"/>
      <c r="D57" s="60"/>
      <c r="E57" s="60"/>
      <c r="F57" s="60"/>
      <c r="G57" s="60"/>
      <c r="H57" s="60"/>
    </row>
    <row r="58" spans="1:48" ht="12" customHeight="1">
      <c r="A58" s="60"/>
      <c r="B58" s="60"/>
      <c r="C58" s="60"/>
      <c r="D58" s="60"/>
      <c r="E58" s="60"/>
      <c r="F58" s="60"/>
      <c r="G58" s="60"/>
      <c r="H58" s="60"/>
    </row>
    <row r="59" spans="1:48" ht="12" customHeight="1">
      <c r="A59" s="60"/>
      <c r="B59" s="60"/>
      <c r="C59" s="60"/>
      <c r="D59" s="60"/>
      <c r="E59" s="60"/>
      <c r="F59" s="60"/>
      <c r="G59" s="60"/>
      <c r="H59" s="60"/>
    </row>
    <row r="60" spans="1:48" ht="12" customHeight="1">
      <c r="A60" s="60"/>
      <c r="B60" s="60"/>
      <c r="C60" s="60"/>
      <c r="D60" s="60"/>
      <c r="E60" s="60"/>
      <c r="F60" s="60"/>
      <c r="G60" s="60"/>
      <c r="H60" s="60"/>
    </row>
    <row r="61" spans="1:48" ht="12" customHeight="1">
      <c r="A61" s="60"/>
      <c r="B61" s="60"/>
      <c r="C61" s="60"/>
      <c r="D61" s="60"/>
      <c r="E61" s="60"/>
      <c r="F61" s="60"/>
      <c r="G61" s="60"/>
      <c r="H61" s="60"/>
    </row>
    <row r="62" spans="1:48" ht="12" customHeight="1">
      <c r="A62" s="60"/>
      <c r="B62" s="60"/>
      <c r="C62" s="60"/>
      <c r="D62" s="60"/>
      <c r="E62" s="60"/>
      <c r="F62" s="60"/>
      <c r="G62" s="60"/>
      <c r="H62" s="60"/>
    </row>
    <row r="63" spans="1:48" ht="12" customHeight="1">
      <c r="A63" s="60"/>
      <c r="B63" s="60"/>
      <c r="C63" s="60"/>
      <c r="D63" s="60"/>
      <c r="E63" s="60"/>
      <c r="F63" s="60"/>
      <c r="G63" s="60"/>
      <c r="H63" s="60"/>
    </row>
    <row r="64" spans="1:48" ht="12" customHeight="1">
      <c r="A64" s="60"/>
      <c r="B64" s="60"/>
      <c r="C64" s="60"/>
      <c r="D64" s="60"/>
      <c r="E64" s="60"/>
      <c r="F64" s="60"/>
      <c r="G64" s="60"/>
      <c r="H64" s="60"/>
    </row>
    <row r="65" spans="1:8" ht="12" customHeight="1">
      <c r="A65" s="60"/>
      <c r="B65" s="60"/>
      <c r="C65" s="60"/>
      <c r="D65" s="60"/>
      <c r="E65" s="60"/>
      <c r="F65" s="60"/>
      <c r="G65" s="60"/>
      <c r="H65" s="60"/>
    </row>
    <row r="66" spans="1:8" ht="12" customHeight="1">
      <c r="A66" s="60"/>
      <c r="B66" s="60"/>
      <c r="C66" s="60"/>
      <c r="D66" s="60"/>
      <c r="E66" s="60"/>
      <c r="F66" s="60"/>
      <c r="G66" s="60"/>
      <c r="H66" s="60"/>
    </row>
    <row r="67" spans="1:8" ht="12" customHeight="1">
      <c r="A67" s="60"/>
      <c r="B67" s="60"/>
      <c r="C67" s="60"/>
      <c r="D67" s="60"/>
      <c r="E67" s="60"/>
      <c r="F67" s="60"/>
      <c r="G67" s="60"/>
      <c r="H67" s="60"/>
    </row>
    <row r="68" spans="1:8" ht="12" customHeight="1">
      <c r="A68" s="60"/>
      <c r="B68" s="60"/>
      <c r="C68" s="60"/>
      <c r="D68" s="60"/>
      <c r="E68" s="60"/>
      <c r="F68" s="60"/>
      <c r="G68" s="60"/>
      <c r="H68" s="60"/>
    </row>
    <row r="69" spans="1:8" ht="12" customHeight="1">
      <c r="A69" s="60"/>
      <c r="B69" s="60"/>
      <c r="C69" s="60"/>
      <c r="D69" s="60"/>
      <c r="E69" s="60"/>
      <c r="F69" s="60"/>
      <c r="G69" s="60"/>
      <c r="H69" s="60"/>
    </row>
    <row r="70" spans="1:8" ht="12" customHeight="1">
      <c r="A70" s="60"/>
      <c r="B70" s="60"/>
      <c r="C70" s="60"/>
      <c r="D70" s="60"/>
      <c r="E70" s="60"/>
      <c r="F70" s="60"/>
      <c r="G70" s="60"/>
      <c r="H70" s="60"/>
    </row>
    <row r="71" spans="1:8" ht="18">
      <c r="A71" s="60"/>
      <c r="B71" s="60"/>
      <c r="C71" s="60"/>
      <c r="D71" s="60"/>
      <c r="E71" s="60"/>
      <c r="F71" s="60"/>
      <c r="G71" s="60"/>
      <c r="H71" s="60"/>
    </row>
    <row r="72" spans="1:8" ht="18">
      <c r="A72" s="60"/>
      <c r="B72" s="60"/>
      <c r="C72" s="60"/>
      <c r="D72" s="60"/>
      <c r="E72" s="60"/>
      <c r="F72" s="60"/>
      <c r="G72" s="60"/>
      <c r="H72" s="60"/>
    </row>
    <row r="73" spans="1:8" ht="18">
      <c r="A73" s="60"/>
      <c r="B73" s="60"/>
      <c r="C73" s="60"/>
      <c r="D73" s="60"/>
      <c r="E73" s="60"/>
      <c r="F73" s="60"/>
      <c r="G73" s="60"/>
      <c r="H73" s="60"/>
    </row>
    <row r="74" spans="1:8" ht="18">
      <c r="A74" s="60"/>
      <c r="B74" s="60"/>
      <c r="C74" s="60"/>
      <c r="D74" s="60"/>
      <c r="E74" s="60"/>
      <c r="F74" s="60"/>
      <c r="G74" s="60"/>
      <c r="H74" s="60"/>
    </row>
    <row r="75" spans="1:8" ht="18">
      <c r="A75" s="60"/>
      <c r="B75" s="60"/>
      <c r="C75" s="60"/>
      <c r="D75" s="60"/>
      <c r="E75" s="60"/>
      <c r="F75" s="60"/>
      <c r="G75" s="60"/>
      <c r="H75" s="60"/>
    </row>
    <row r="76" spans="1:8" ht="18">
      <c r="A76" s="60"/>
      <c r="B76" s="60"/>
      <c r="C76" s="60"/>
      <c r="D76" s="60"/>
      <c r="E76" s="60"/>
      <c r="F76" s="60"/>
      <c r="G76" s="60"/>
      <c r="H76" s="60"/>
    </row>
    <row r="77" spans="1:8" ht="18">
      <c r="A77" s="60"/>
      <c r="B77" s="60"/>
      <c r="C77" s="60"/>
      <c r="D77" s="60"/>
      <c r="E77" s="60"/>
      <c r="F77" s="60"/>
      <c r="G77" s="60"/>
      <c r="H77" s="60"/>
    </row>
    <row r="78" spans="1:8" ht="18">
      <c r="A78" s="60"/>
      <c r="B78" s="60"/>
      <c r="C78" s="60"/>
      <c r="D78" s="60"/>
      <c r="E78" s="60"/>
      <c r="F78" s="60"/>
      <c r="G78" s="60"/>
      <c r="H78" s="60"/>
    </row>
    <row r="79" spans="1:8" ht="18">
      <c r="A79" s="60"/>
      <c r="B79" s="60"/>
      <c r="C79" s="60"/>
      <c r="D79" s="60"/>
      <c r="E79" s="60"/>
      <c r="F79" s="60"/>
      <c r="G79" s="60"/>
      <c r="H79" s="60"/>
    </row>
    <row r="80" spans="1:8" ht="18">
      <c r="A80" s="60"/>
      <c r="B80" s="60"/>
      <c r="C80" s="60"/>
      <c r="D80" s="60"/>
      <c r="E80" s="60"/>
      <c r="F80" s="60"/>
      <c r="G80" s="60"/>
      <c r="H80" s="60"/>
    </row>
    <row r="81" spans="1:8" ht="18">
      <c r="A81" s="60"/>
      <c r="B81" s="60"/>
      <c r="C81" s="60"/>
      <c r="D81" s="60"/>
      <c r="E81" s="60"/>
      <c r="F81" s="60"/>
      <c r="G81" s="60"/>
      <c r="H81" s="60"/>
    </row>
    <row r="82" spans="1:8" ht="18">
      <c r="A82" s="60"/>
      <c r="B82" s="60"/>
      <c r="C82" s="60"/>
      <c r="D82" s="60"/>
      <c r="E82" s="60"/>
      <c r="F82" s="60"/>
      <c r="G82" s="60"/>
      <c r="H82" s="60"/>
    </row>
    <row r="83" spans="1:8" ht="18">
      <c r="A83" s="60"/>
      <c r="B83" s="60"/>
      <c r="C83" s="60"/>
      <c r="D83" s="60"/>
      <c r="E83" s="60"/>
      <c r="F83" s="60"/>
      <c r="G83" s="60"/>
      <c r="H83" s="60"/>
    </row>
    <row r="84" spans="1:8" ht="18">
      <c r="A84" s="60"/>
      <c r="B84" s="60"/>
      <c r="C84" s="60"/>
      <c r="D84" s="60"/>
      <c r="E84" s="60"/>
      <c r="F84" s="60"/>
      <c r="G84" s="60"/>
      <c r="H84" s="60"/>
    </row>
    <row r="85" spans="1:8" ht="18">
      <c r="A85" s="60"/>
      <c r="B85" s="60"/>
      <c r="C85" s="60"/>
      <c r="D85" s="60"/>
      <c r="E85" s="60"/>
      <c r="F85" s="60"/>
      <c r="G85" s="60"/>
      <c r="H85" s="60"/>
    </row>
    <row r="86" spans="1:8" ht="18">
      <c r="A86" s="60"/>
      <c r="B86" s="60"/>
      <c r="C86" s="60"/>
      <c r="D86" s="60"/>
      <c r="E86" s="60"/>
      <c r="F86" s="60"/>
      <c r="G86" s="60"/>
      <c r="H86" s="60"/>
    </row>
    <row r="87" spans="1:8" ht="18">
      <c r="A87" s="60"/>
      <c r="B87" s="60"/>
      <c r="C87" s="60"/>
      <c r="D87" s="60"/>
      <c r="E87" s="60"/>
      <c r="F87" s="60"/>
      <c r="G87" s="60"/>
      <c r="H87" s="60"/>
    </row>
    <row r="88" spans="1:8" ht="18">
      <c r="A88" s="60"/>
      <c r="B88" s="60"/>
      <c r="C88" s="60"/>
      <c r="D88" s="60"/>
      <c r="E88" s="60"/>
      <c r="F88" s="60"/>
      <c r="G88" s="60"/>
      <c r="H88" s="60"/>
    </row>
    <row r="89" spans="1:8" ht="18">
      <c r="A89" s="60"/>
      <c r="B89" s="60"/>
      <c r="C89" s="60"/>
      <c r="D89" s="60"/>
      <c r="E89" s="60"/>
      <c r="F89" s="60"/>
      <c r="G89" s="60"/>
      <c r="H89" s="60"/>
    </row>
    <row r="90" spans="1:8" ht="18">
      <c r="A90" s="60"/>
      <c r="B90" s="60"/>
      <c r="C90" s="60"/>
      <c r="D90" s="60"/>
      <c r="E90" s="60"/>
      <c r="F90" s="60"/>
      <c r="G90" s="60"/>
      <c r="H90" s="60"/>
    </row>
    <row r="91" spans="1:8" ht="18">
      <c r="A91" s="60"/>
      <c r="B91" s="60"/>
      <c r="C91" s="60"/>
      <c r="D91" s="60"/>
      <c r="E91" s="60"/>
      <c r="F91" s="60"/>
      <c r="G91" s="60"/>
      <c r="H91" s="60"/>
    </row>
    <row r="92" spans="1:8" ht="18">
      <c r="A92" s="60"/>
      <c r="B92" s="60"/>
      <c r="C92" s="60"/>
      <c r="D92" s="60"/>
      <c r="E92" s="60"/>
      <c r="F92" s="60"/>
      <c r="G92" s="60"/>
      <c r="H92" s="60"/>
    </row>
    <row r="93" spans="1:8" ht="18">
      <c r="A93" s="60"/>
      <c r="B93" s="60"/>
      <c r="C93" s="60"/>
      <c r="D93" s="60"/>
      <c r="E93" s="60"/>
      <c r="F93" s="60"/>
      <c r="G93" s="60"/>
      <c r="H93" s="60"/>
    </row>
    <row r="94" spans="1:8" ht="18">
      <c r="A94" s="60"/>
      <c r="B94" s="60"/>
      <c r="C94" s="60"/>
      <c r="D94" s="60"/>
      <c r="E94" s="60"/>
      <c r="F94" s="60"/>
      <c r="G94" s="60"/>
      <c r="H94" s="60"/>
    </row>
    <row r="95" spans="1:8" ht="18">
      <c r="A95" s="60"/>
      <c r="B95" s="60"/>
      <c r="C95" s="60"/>
      <c r="D95" s="60"/>
      <c r="E95" s="60"/>
      <c r="F95" s="60"/>
      <c r="G95" s="60"/>
      <c r="H95" s="60"/>
    </row>
    <row r="96" spans="1:8" ht="18">
      <c r="A96" s="60"/>
      <c r="B96" s="60"/>
      <c r="C96" s="60"/>
      <c r="D96" s="60"/>
      <c r="E96" s="60"/>
      <c r="F96" s="60"/>
      <c r="G96" s="60"/>
      <c r="H96" s="60"/>
    </row>
    <row r="97" spans="1:8" ht="18">
      <c r="A97" s="60"/>
      <c r="B97" s="60"/>
      <c r="C97" s="60"/>
      <c r="D97" s="60"/>
      <c r="E97" s="60"/>
      <c r="F97" s="60"/>
      <c r="G97" s="60"/>
      <c r="H97" s="60"/>
    </row>
    <row r="98" spans="1:8" ht="18">
      <c r="A98" s="60"/>
      <c r="B98" s="60"/>
      <c r="C98" s="60"/>
      <c r="D98" s="60"/>
      <c r="E98" s="60"/>
      <c r="F98" s="60"/>
      <c r="G98" s="60"/>
      <c r="H98" s="60"/>
    </row>
    <row r="99" spans="1:8" ht="18">
      <c r="A99" s="60"/>
      <c r="B99" s="60"/>
      <c r="C99" s="60"/>
      <c r="D99" s="60"/>
      <c r="E99" s="60"/>
      <c r="F99" s="60"/>
      <c r="G99" s="60"/>
      <c r="H99" s="60"/>
    </row>
    <row r="100" spans="1:8" ht="18">
      <c r="A100" s="60"/>
      <c r="B100" s="60"/>
      <c r="C100" s="60"/>
      <c r="D100" s="60"/>
      <c r="E100" s="60"/>
      <c r="F100" s="60"/>
      <c r="G100" s="60"/>
      <c r="H100" s="60"/>
    </row>
    <row r="101" spans="1:8" ht="18">
      <c r="A101" s="60"/>
      <c r="B101" s="60"/>
      <c r="C101" s="60"/>
      <c r="D101" s="60"/>
      <c r="E101" s="60"/>
      <c r="F101" s="60"/>
      <c r="G101" s="60"/>
      <c r="H101" s="60"/>
    </row>
    <row r="102" spans="1:8" ht="18">
      <c r="A102" s="60"/>
      <c r="B102" s="60"/>
      <c r="C102" s="60"/>
      <c r="D102" s="60"/>
      <c r="E102" s="60"/>
      <c r="F102" s="60"/>
      <c r="G102" s="60"/>
      <c r="H102" s="60"/>
    </row>
    <row r="103" spans="1:8" ht="18">
      <c r="A103" s="60"/>
      <c r="B103" s="60"/>
      <c r="C103" s="60"/>
      <c r="D103" s="60"/>
      <c r="E103" s="60"/>
      <c r="F103" s="60"/>
      <c r="G103" s="60"/>
      <c r="H103" s="60"/>
    </row>
    <row r="104" spans="1:8" ht="18">
      <c r="A104" s="60"/>
      <c r="B104" s="60"/>
      <c r="C104" s="60"/>
      <c r="D104" s="60"/>
      <c r="E104" s="60"/>
      <c r="F104" s="60"/>
      <c r="G104" s="60"/>
      <c r="H104" s="60"/>
    </row>
    <row r="105" spans="1:8" ht="18">
      <c r="A105" s="60"/>
      <c r="B105" s="60"/>
      <c r="C105" s="60"/>
      <c r="D105" s="60"/>
      <c r="E105" s="60"/>
      <c r="F105" s="60"/>
      <c r="G105" s="60"/>
      <c r="H105" s="60"/>
    </row>
    <row r="106" spans="1:8" ht="18">
      <c r="A106" s="60"/>
      <c r="B106" s="60"/>
      <c r="C106" s="60"/>
      <c r="D106" s="60"/>
      <c r="E106" s="60"/>
      <c r="F106" s="60"/>
      <c r="G106" s="60"/>
      <c r="H106" s="60"/>
    </row>
    <row r="107" spans="1:8" ht="18">
      <c r="A107" s="60"/>
      <c r="B107" s="60"/>
      <c r="C107" s="60"/>
      <c r="D107" s="60"/>
      <c r="E107" s="60"/>
      <c r="F107" s="60"/>
      <c r="G107" s="60"/>
      <c r="H107" s="60"/>
    </row>
    <row r="108" spans="1:8" ht="18">
      <c r="A108" s="60"/>
      <c r="B108" s="60"/>
      <c r="C108" s="60"/>
      <c r="D108" s="60"/>
      <c r="E108" s="60"/>
      <c r="F108" s="60"/>
      <c r="G108" s="60"/>
      <c r="H108" s="60"/>
    </row>
    <row r="109" spans="1:8" ht="18">
      <c r="A109" s="60"/>
      <c r="B109" s="60"/>
      <c r="C109" s="60"/>
      <c r="D109" s="60"/>
      <c r="E109" s="60"/>
      <c r="F109" s="60"/>
      <c r="G109" s="60"/>
      <c r="H109" s="60"/>
    </row>
    <row r="110" spans="1:8" ht="18">
      <c r="A110" s="60"/>
      <c r="B110" s="60"/>
      <c r="C110" s="60"/>
      <c r="D110" s="60"/>
      <c r="E110" s="60"/>
      <c r="F110" s="60"/>
      <c r="G110" s="60"/>
      <c r="H110" s="60"/>
    </row>
    <row r="111" spans="1:8" ht="18">
      <c r="A111" s="60"/>
      <c r="B111" s="60"/>
      <c r="C111" s="60"/>
      <c r="D111" s="60"/>
      <c r="E111" s="60"/>
      <c r="F111" s="60"/>
      <c r="G111" s="60"/>
      <c r="H111" s="60"/>
    </row>
    <row r="112" spans="1:8" ht="18">
      <c r="A112" s="60"/>
      <c r="B112" s="60"/>
      <c r="C112" s="60"/>
      <c r="D112" s="60"/>
      <c r="E112" s="60"/>
      <c r="F112" s="60"/>
      <c r="G112" s="60"/>
      <c r="H112" s="60"/>
    </row>
    <row r="113" spans="1:8" ht="18">
      <c r="A113" s="60"/>
      <c r="B113" s="60"/>
      <c r="C113" s="60"/>
      <c r="D113" s="60"/>
      <c r="E113" s="60"/>
      <c r="F113" s="60"/>
      <c r="G113" s="60"/>
      <c r="H113" s="60"/>
    </row>
  </sheetData>
  <mergeCells count="365">
    <mergeCell ref="A1:H1"/>
    <mergeCell ref="I1:AC1"/>
    <mergeCell ref="AD1:AV1"/>
    <mergeCell ref="AW1:BO1"/>
    <mergeCell ref="AW6:BO6"/>
    <mergeCell ref="I7:AC7"/>
    <mergeCell ref="AD7:AV7"/>
    <mergeCell ref="AW7:BO7"/>
    <mergeCell ref="AI10:AK10"/>
    <mergeCell ref="A6:H7"/>
    <mergeCell ref="I6:AC6"/>
    <mergeCell ref="AD6:AV6"/>
    <mergeCell ref="D2:G2"/>
    <mergeCell ref="A5:H5"/>
    <mergeCell ref="I5:AC5"/>
    <mergeCell ref="AD5:AV5"/>
    <mergeCell ref="AM10:AR10"/>
    <mergeCell ref="AT10:AU10"/>
    <mergeCell ref="BB10:BD10"/>
    <mergeCell ref="BF10:BK10"/>
    <mergeCell ref="AW5:BO5"/>
    <mergeCell ref="A9:D9"/>
    <mergeCell ref="E9:H9"/>
    <mergeCell ref="A10:D10"/>
    <mergeCell ref="E10:H10"/>
    <mergeCell ref="W10:AC10"/>
    <mergeCell ref="BA12:BA14"/>
    <mergeCell ref="BM10:BN10"/>
    <mergeCell ref="A12:A14"/>
    <mergeCell ref="B12:B14"/>
    <mergeCell ref="C12:C14"/>
    <mergeCell ref="D12:D14"/>
    <mergeCell ref="E12:E14"/>
    <mergeCell ref="BB12:BB14"/>
    <mergeCell ref="BC12:BK13"/>
    <mergeCell ref="AJ12:AR13"/>
    <mergeCell ref="AW12:AW14"/>
    <mergeCell ref="BO12:BO14"/>
    <mergeCell ref="N14:O14"/>
    <mergeCell ref="P14:Q14"/>
    <mergeCell ref="R14:S14"/>
    <mergeCell ref="T14:U14"/>
    <mergeCell ref="V14:W14"/>
    <mergeCell ref="AX12:AX14"/>
    <mergeCell ref="AY12:AY14"/>
    <mergeCell ref="AZ12:AZ14"/>
    <mergeCell ref="AE12:AE14"/>
    <mergeCell ref="AF12:AF14"/>
    <mergeCell ref="AG12:AG14"/>
    <mergeCell ref="AT12:AT14"/>
    <mergeCell ref="AU12:AU14"/>
    <mergeCell ref="AV12:AV14"/>
    <mergeCell ref="AS12:AS14"/>
    <mergeCell ref="AI12:AI14"/>
    <mergeCell ref="A15:A16"/>
    <mergeCell ref="B15:B16"/>
    <mergeCell ref="C15:C16"/>
    <mergeCell ref="D15:D16"/>
    <mergeCell ref="E15:E16"/>
    <mergeCell ref="F15:F16"/>
    <mergeCell ref="F12:F14"/>
    <mergeCell ref="G12:G14"/>
    <mergeCell ref="AD12:AD14"/>
    <mergeCell ref="BL12:BL14"/>
    <mergeCell ref="BM12:BM14"/>
    <mergeCell ref="BN12:BN14"/>
    <mergeCell ref="L12:L14"/>
    <mergeCell ref="M12:M14"/>
    <mergeCell ref="N12:W13"/>
    <mergeCell ref="X12:Y14"/>
    <mergeCell ref="Z12:AB14"/>
    <mergeCell ref="AC12:AC14"/>
    <mergeCell ref="AH12:AH14"/>
    <mergeCell ref="P15:P16"/>
    <mergeCell ref="R15:R16"/>
    <mergeCell ref="H12:H14"/>
    <mergeCell ref="I12:I14"/>
    <mergeCell ref="J12:J14"/>
    <mergeCell ref="K12:K14"/>
    <mergeCell ref="T15:T16"/>
    <mergeCell ref="V15:V16"/>
    <mergeCell ref="G15:G16"/>
    <mergeCell ref="H15:H16"/>
    <mergeCell ref="I15:I16"/>
    <mergeCell ref="J15:J16"/>
    <mergeCell ref="K15:K16"/>
    <mergeCell ref="L15:L16"/>
    <mergeCell ref="M15:M16"/>
    <mergeCell ref="N15:N16"/>
    <mergeCell ref="Z17:Z18"/>
    <mergeCell ref="AB17:AB18"/>
    <mergeCell ref="AC17:AC18"/>
    <mergeCell ref="X15:Y16"/>
    <mergeCell ref="Z15:Z16"/>
    <mergeCell ref="AB15:AB16"/>
    <mergeCell ref="AC15:AC16"/>
    <mergeCell ref="AM15:AN16"/>
    <mergeCell ref="AO15:AO16"/>
    <mergeCell ref="AP15:AQ16"/>
    <mergeCell ref="AR15:AR16"/>
    <mergeCell ref="AD15:AD18"/>
    <mergeCell ref="AE15:AE16"/>
    <mergeCell ref="AF15:AF16"/>
    <mergeCell ref="AG15:AG16"/>
    <mergeCell ref="AH15:AH16"/>
    <mergeCell ref="AI15:AI16"/>
    <mergeCell ref="AJ15:AK16"/>
    <mergeCell ref="AL15:AL16"/>
    <mergeCell ref="AX17:AX18"/>
    <mergeCell ref="BA15:BA16"/>
    <mergeCell ref="BB15:BB16"/>
    <mergeCell ref="BC15:BD16"/>
    <mergeCell ref="BE15:BE16"/>
    <mergeCell ref="AS15:AS18"/>
    <mergeCell ref="AT15:AT16"/>
    <mergeCell ref="BC17:BD18"/>
    <mergeCell ref="BF15:BG16"/>
    <mergeCell ref="BH15:BH16"/>
    <mergeCell ref="AU15:AU16"/>
    <mergeCell ref="AV15:AV18"/>
    <mergeCell ref="AW15:AW18"/>
    <mergeCell ref="AX15:AX16"/>
    <mergeCell ref="AY15:AY16"/>
    <mergeCell ref="AZ15:AZ16"/>
    <mergeCell ref="AU17:AU18"/>
    <mergeCell ref="BI15:BJ16"/>
    <mergeCell ref="BK15:BK16"/>
    <mergeCell ref="BI17:BJ18"/>
    <mergeCell ref="BK17:BK18"/>
    <mergeCell ref="BE17:BE18"/>
    <mergeCell ref="BF17:BG18"/>
    <mergeCell ref="BH17:BH18"/>
    <mergeCell ref="E17:E18"/>
    <mergeCell ref="F17:F18"/>
    <mergeCell ref="BL15:BL18"/>
    <mergeCell ref="BM15:BM16"/>
    <mergeCell ref="BN15:BN16"/>
    <mergeCell ref="BO15:BO18"/>
    <mergeCell ref="BM17:BM18"/>
    <mergeCell ref="BN17:BN18"/>
    <mergeCell ref="AY17:AY18"/>
    <mergeCell ref="AZ17:AZ18"/>
    <mergeCell ref="AO17:AO18"/>
    <mergeCell ref="AP17:AQ18"/>
    <mergeCell ref="AR17:AR18"/>
    <mergeCell ref="AT17:AT18"/>
    <mergeCell ref="J17:J18"/>
    <mergeCell ref="K17:K18"/>
    <mergeCell ref="L17:L18"/>
    <mergeCell ref="AL17:AL18"/>
    <mergeCell ref="AM17:AN18"/>
    <mergeCell ref="X17:Y18"/>
    <mergeCell ref="AI17:AI18"/>
    <mergeCell ref="AJ17:AK18"/>
    <mergeCell ref="A19:A20"/>
    <mergeCell ref="B19:B20"/>
    <mergeCell ref="C19:C20"/>
    <mergeCell ref="D19:D20"/>
    <mergeCell ref="A17:A18"/>
    <mergeCell ref="B17:B18"/>
    <mergeCell ref="C17:C18"/>
    <mergeCell ref="D17:D18"/>
    <mergeCell ref="P17:P18"/>
    <mergeCell ref="R17:R18"/>
    <mergeCell ref="E19:E20"/>
    <mergeCell ref="F19:F20"/>
    <mergeCell ref="BA17:BA18"/>
    <mergeCell ref="BB17:BB18"/>
    <mergeCell ref="AE17:AE18"/>
    <mergeCell ref="AF17:AF18"/>
    <mergeCell ref="AG17:AG18"/>
    <mergeCell ref="AH17:AH18"/>
    <mergeCell ref="N19:N20"/>
    <mergeCell ref="P19:P20"/>
    <mergeCell ref="R19:R20"/>
    <mergeCell ref="T17:T18"/>
    <mergeCell ref="V17:V18"/>
    <mergeCell ref="G17:G18"/>
    <mergeCell ref="H17:H18"/>
    <mergeCell ref="I17:I18"/>
    <mergeCell ref="M17:M18"/>
    <mergeCell ref="N17:N18"/>
    <mergeCell ref="AC19:AC20"/>
    <mergeCell ref="T19:T20"/>
    <mergeCell ref="V19:V20"/>
    <mergeCell ref="G19:G20"/>
    <mergeCell ref="H19:H20"/>
    <mergeCell ref="I19:I20"/>
    <mergeCell ref="J19:J20"/>
    <mergeCell ref="K19:K20"/>
    <mergeCell ref="L19:L20"/>
    <mergeCell ref="M19:M20"/>
    <mergeCell ref="AR19:AR20"/>
    <mergeCell ref="AD19:AD22"/>
    <mergeCell ref="AE19:AE20"/>
    <mergeCell ref="X21:Y22"/>
    <mergeCell ref="Z21:Z22"/>
    <mergeCell ref="AB21:AB22"/>
    <mergeCell ref="AC21:AC22"/>
    <mergeCell ref="X19:Y20"/>
    <mergeCell ref="Z19:Z20"/>
    <mergeCell ref="AB19:AB20"/>
    <mergeCell ref="AL19:AL20"/>
    <mergeCell ref="AL21:AL22"/>
    <mergeCell ref="AM21:AN22"/>
    <mergeCell ref="AM19:AN20"/>
    <mergeCell ref="AO19:AO20"/>
    <mergeCell ref="AP19:AQ20"/>
    <mergeCell ref="BB19:BB20"/>
    <mergeCell ref="BC19:BD20"/>
    <mergeCell ref="BE19:BE20"/>
    <mergeCell ref="AS19:AS22"/>
    <mergeCell ref="AT19:AT20"/>
    <mergeCell ref="AF19:AF20"/>
    <mergeCell ref="AG19:AG20"/>
    <mergeCell ref="AH19:AH20"/>
    <mergeCell ref="AI19:AI20"/>
    <mergeCell ref="AJ19:AK20"/>
    <mergeCell ref="BH19:BH20"/>
    <mergeCell ref="AU19:AU20"/>
    <mergeCell ref="AV19:AV22"/>
    <mergeCell ref="AW19:AW22"/>
    <mergeCell ref="AX19:AX20"/>
    <mergeCell ref="AY19:AY20"/>
    <mergeCell ref="AZ19:AZ20"/>
    <mergeCell ref="AU21:AU22"/>
    <mergeCell ref="AX21:AX22"/>
    <mergeCell ref="BA19:BA20"/>
    <mergeCell ref="AY21:AY22"/>
    <mergeCell ref="AZ21:AZ22"/>
    <mergeCell ref="BI19:BJ20"/>
    <mergeCell ref="BK19:BK20"/>
    <mergeCell ref="BI21:BJ22"/>
    <mergeCell ref="BK21:BK22"/>
    <mergeCell ref="BE21:BE22"/>
    <mergeCell ref="BF21:BG22"/>
    <mergeCell ref="BH21:BH22"/>
    <mergeCell ref="BF19:BG20"/>
    <mergeCell ref="BL19:BL22"/>
    <mergeCell ref="BM19:BM20"/>
    <mergeCell ref="BN19:BN20"/>
    <mergeCell ref="BO19:BO22"/>
    <mergeCell ref="BM21:BM22"/>
    <mergeCell ref="BN21:BN22"/>
    <mergeCell ref="AR21:AR22"/>
    <mergeCell ref="AT21:AT22"/>
    <mergeCell ref="J21:J22"/>
    <mergeCell ref="K21:K22"/>
    <mergeCell ref="L21:L22"/>
    <mergeCell ref="A21:A22"/>
    <mergeCell ref="B21:B22"/>
    <mergeCell ref="C21:C22"/>
    <mergeCell ref="D21:D22"/>
    <mergeCell ref="E21:E22"/>
    <mergeCell ref="A25:D25"/>
    <mergeCell ref="E25:H25"/>
    <mergeCell ref="J25:AB26"/>
    <mergeCell ref="AE26:AJ27"/>
    <mergeCell ref="AO21:AO22"/>
    <mergeCell ref="AP21:AQ22"/>
    <mergeCell ref="F21:F22"/>
    <mergeCell ref="G21:G22"/>
    <mergeCell ref="AX26:BC27"/>
    <mergeCell ref="A27:D27"/>
    <mergeCell ref="BA21:BA22"/>
    <mergeCell ref="BB21:BB22"/>
    <mergeCell ref="BC21:BD22"/>
    <mergeCell ref="AE21:AE22"/>
    <mergeCell ref="AF21:AF22"/>
    <mergeCell ref="AG21:AG22"/>
    <mergeCell ref="AH21:AH22"/>
    <mergeCell ref="AI21:AI22"/>
    <mergeCell ref="M21:M22"/>
    <mergeCell ref="N21:N22"/>
    <mergeCell ref="P21:P22"/>
    <mergeCell ref="R21:R22"/>
    <mergeCell ref="T21:T22"/>
    <mergeCell ref="V21:V22"/>
    <mergeCell ref="AI34:AK34"/>
    <mergeCell ref="AM34:AR34"/>
    <mergeCell ref="AT34:AU34"/>
    <mergeCell ref="H21:H22"/>
    <mergeCell ref="I21:I22"/>
    <mergeCell ref="J28:AB29"/>
    <mergeCell ref="AD30:AV30"/>
    <mergeCell ref="AE24:AJ25"/>
    <mergeCell ref="AN24:AV25"/>
    <mergeCell ref="AJ21:AK22"/>
    <mergeCell ref="AX24:BC25"/>
    <mergeCell ref="BG24:BO25"/>
    <mergeCell ref="AJ36:AR37"/>
    <mergeCell ref="AS36:AS38"/>
    <mergeCell ref="AT36:AT38"/>
    <mergeCell ref="AU36:AU38"/>
    <mergeCell ref="AV36:AV38"/>
    <mergeCell ref="AD31:AV31"/>
    <mergeCell ref="AW31:BO31"/>
    <mergeCell ref="AD32:AV32"/>
    <mergeCell ref="AH39:AH40"/>
    <mergeCell ref="AD36:AD38"/>
    <mergeCell ref="AE36:AE38"/>
    <mergeCell ref="AF36:AF38"/>
    <mergeCell ref="AG36:AG38"/>
    <mergeCell ref="AH36:AH38"/>
    <mergeCell ref="AD39:AD42"/>
    <mergeCell ref="AE39:AE40"/>
    <mergeCell ref="AF39:AF40"/>
    <mergeCell ref="AG39:AG40"/>
    <mergeCell ref="AI36:AI38"/>
    <mergeCell ref="AR39:AR40"/>
    <mergeCell ref="AS39:AS42"/>
    <mergeCell ref="AT39:AT40"/>
    <mergeCell ref="AM39:AN40"/>
    <mergeCell ref="AO39:AO40"/>
    <mergeCell ref="AP39:AQ40"/>
    <mergeCell ref="AT41:AT42"/>
    <mergeCell ref="AL41:AL42"/>
    <mergeCell ref="AM41:AN42"/>
    <mergeCell ref="AU39:AU40"/>
    <mergeCell ref="AV39:AV42"/>
    <mergeCell ref="AE41:AE42"/>
    <mergeCell ref="AF41:AF42"/>
    <mergeCell ref="AG41:AG42"/>
    <mergeCell ref="AH41:AH42"/>
    <mergeCell ref="AI41:AI42"/>
    <mergeCell ref="AI39:AI40"/>
    <mergeCell ref="AJ39:AK40"/>
    <mergeCell ref="AL39:AL40"/>
    <mergeCell ref="AU41:AU42"/>
    <mergeCell ref="AD43:AD46"/>
    <mergeCell ref="AE43:AE44"/>
    <mergeCell ref="AF43:AF44"/>
    <mergeCell ref="AG43:AG44"/>
    <mergeCell ref="AH43:AH44"/>
    <mergeCell ref="AI43:AI44"/>
    <mergeCell ref="AJ43:AK44"/>
    <mergeCell ref="AL43:AL44"/>
    <mergeCell ref="AJ41:AK42"/>
    <mergeCell ref="AI45:AI46"/>
    <mergeCell ref="AO41:AO42"/>
    <mergeCell ref="AP41:AQ42"/>
    <mergeCell ref="AR41:AR42"/>
    <mergeCell ref="AU45:AU46"/>
    <mergeCell ref="AO43:AO44"/>
    <mergeCell ref="AP43:AQ44"/>
    <mergeCell ref="AR43:AR44"/>
    <mergeCell ref="AS43:AS46"/>
    <mergeCell ref="AT43:AT44"/>
    <mergeCell ref="AM43:AN44"/>
    <mergeCell ref="AE48:AJ49"/>
    <mergeCell ref="AN48:AV49"/>
    <mergeCell ref="AE50:AJ51"/>
    <mergeCell ref="AU43:AU44"/>
    <mergeCell ref="AV43:AV46"/>
    <mergeCell ref="AE45:AE46"/>
    <mergeCell ref="AF45:AF46"/>
    <mergeCell ref="AG45:AG46"/>
    <mergeCell ref="AH45:AH46"/>
    <mergeCell ref="AP45:AQ46"/>
    <mergeCell ref="AR45:AR46"/>
    <mergeCell ref="AT45:AT46"/>
    <mergeCell ref="AJ45:AK46"/>
    <mergeCell ref="AL45:AL46"/>
    <mergeCell ref="AM45:AN46"/>
    <mergeCell ref="AO45:AO46"/>
  </mergeCells>
  <phoneticPr fontId="27" type="noConversion"/>
  <pageMargins left="0.39370078740157483" right="0.19685039370078741" top="0.59055118110236227" bottom="0.59055118110236227" header="0.51181102362204722" footer="0.51181102362204722"/>
  <pageSetup paperSize="9" scale="75" orientation="portrait" verticalDpi="4294967293" r:id="rId1"/>
  <headerFooter alignWithMargins="0"/>
  <colBreaks count="3" manualBreakCount="3">
    <brk id="8" max="1048575" man="1"/>
    <brk id="29" max="1048575" man="1"/>
    <brk id="4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O113"/>
  <sheetViews>
    <sheetView view="pageBreakPreview" topLeftCell="F1" zoomScale="75" workbookViewId="0">
      <selection activeCell="I1" sqref="I1:AC31"/>
    </sheetView>
  </sheetViews>
  <sheetFormatPr defaultRowHeight="12.75"/>
  <cols>
    <col min="1" max="1" width="4.28515625" style="1" customWidth="1"/>
    <col min="2" max="2" width="5.7109375" style="1" customWidth="1"/>
    <col min="3" max="3" width="4.28515625" style="1" customWidth="1"/>
    <col min="4" max="4" width="38.7109375" style="1" customWidth="1"/>
    <col min="5" max="6" width="10.7109375" style="1" customWidth="1"/>
    <col min="7" max="7" width="22.85546875" style="1" customWidth="1"/>
    <col min="8" max="8" width="23.7109375" style="1" customWidth="1"/>
    <col min="9" max="9" width="4.28515625" style="1" customWidth="1"/>
    <col min="10" max="10" width="32.28515625" style="1" customWidth="1"/>
    <col min="11" max="12" width="6.42578125" style="1" customWidth="1"/>
    <col min="13" max="13" width="21.5703125" style="1" customWidth="1"/>
    <col min="14" max="23" width="3.140625" style="1" customWidth="1"/>
    <col min="24" max="25" width="2.5703125" style="1" customWidth="1"/>
    <col min="26" max="26" width="1.42578125" style="1" customWidth="1"/>
    <col min="27" max="27" width="3.140625" style="1" customWidth="1"/>
    <col min="28" max="28" width="1.42578125" style="1" customWidth="1"/>
    <col min="29" max="29" width="6.42578125" style="1" customWidth="1"/>
    <col min="30" max="30" width="3.5703125" style="1" customWidth="1"/>
    <col min="31" max="31" width="3.28515625" style="1" customWidth="1"/>
    <col min="32" max="32" width="26.42578125" style="1" customWidth="1"/>
    <col min="33" max="34" width="5.42578125" style="1" customWidth="1"/>
    <col min="35" max="35" width="14.28515625" style="1" customWidth="1"/>
    <col min="36" max="37" width="5.7109375" style="1" customWidth="1"/>
    <col min="38" max="38" width="2.140625" style="1" customWidth="1"/>
    <col min="39" max="40" width="5.7109375" style="1" customWidth="1"/>
    <col min="41" max="41" width="2.140625" style="1" customWidth="1"/>
    <col min="42" max="43" width="5.7109375" style="1" customWidth="1"/>
    <col min="44" max="44" width="2.140625" style="1" customWidth="1"/>
    <col min="45" max="45" width="5.7109375" style="1" customWidth="1"/>
    <col min="46" max="47" width="4.5703125" style="1" customWidth="1"/>
    <col min="48" max="48" width="12.140625" style="1" customWidth="1"/>
    <col min="49" max="49" width="3.5703125" style="1" customWidth="1"/>
    <col min="50" max="50" width="3.28515625" style="1" customWidth="1"/>
    <col min="51" max="51" width="26.42578125" style="1" customWidth="1"/>
    <col min="52" max="53" width="5.42578125" style="1" customWidth="1"/>
    <col min="54" max="54" width="14.28515625" style="1" customWidth="1"/>
    <col min="55" max="56" width="5.7109375" style="1" customWidth="1"/>
    <col min="57" max="57" width="2.140625" style="1" customWidth="1"/>
    <col min="58" max="59" width="5.7109375" style="1" customWidth="1"/>
    <col min="60" max="60" width="2.140625" style="1" customWidth="1"/>
    <col min="61" max="62" width="5.7109375" style="1" customWidth="1"/>
    <col min="63" max="63" width="2.140625" style="1" customWidth="1"/>
    <col min="64" max="64" width="5.7109375" style="1" customWidth="1"/>
    <col min="65" max="66" width="4.5703125" style="1" customWidth="1"/>
    <col min="67" max="67" width="12.140625" style="1" customWidth="1"/>
    <col min="68" max="68" width="3.5703125" style="1" customWidth="1"/>
    <col min="69" max="69" width="3.28515625" style="1" customWidth="1"/>
    <col min="70" max="70" width="25.7109375" style="1" customWidth="1"/>
    <col min="71" max="71" width="3.85546875" style="1" customWidth="1"/>
    <col min="72" max="72" width="12.85546875" style="1" customWidth="1"/>
    <col min="73" max="74" width="4.28515625" style="1" customWidth="1"/>
    <col min="75" max="75" width="2.140625" style="1" customWidth="1"/>
    <col min="76" max="77" width="4.28515625" style="1" customWidth="1"/>
    <col min="78" max="78" width="2.140625" style="1" customWidth="1"/>
    <col min="79" max="80" width="4.28515625" style="1" customWidth="1"/>
    <col min="81" max="81" width="2.140625" style="1" customWidth="1"/>
    <col min="82" max="82" width="5.7109375" style="1" customWidth="1"/>
    <col min="83" max="84" width="4.5703125" style="1" customWidth="1"/>
    <col min="85" max="85" width="12.140625" style="1" customWidth="1"/>
    <col min="86" max="16384" width="9.140625" style="1"/>
  </cols>
  <sheetData>
    <row r="1" spans="1:67" ht="1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1" t="s">
        <v>1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0" t="s">
        <v>1</v>
      </c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 t="s">
        <v>1</v>
      </c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</row>
    <row r="2" spans="1:67" ht="15">
      <c r="A2" s="2"/>
      <c r="B2" s="2"/>
      <c r="C2" s="2"/>
      <c r="D2" s="112" t="s">
        <v>136</v>
      </c>
      <c r="E2" s="112"/>
      <c r="F2" s="112"/>
      <c r="G2" s="112"/>
      <c r="H2" s="2"/>
      <c r="I2" s="12"/>
      <c r="J2" s="12"/>
      <c r="K2" s="12"/>
      <c r="L2" s="12"/>
      <c r="M2" s="12" t="str">
        <f>D2</f>
        <v xml:space="preserve">              ФЕДЕРАЦИЯ ВОЛЬНОЙ БОРЬБЫ ЛИПЕЦКОЙ ОБЛАСТИ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7"/>
      <c r="AE2" s="7"/>
      <c r="AF2" s="7"/>
      <c r="AG2" s="7"/>
      <c r="AH2" s="7"/>
      <c r="AI2" s="7"/>
      <c r="AJ2" s="7" t="str">
        <f>D2</f>
        <v xml:space="preserve">              ФЕДЕРАЦИЯ ВОЛЬНОЙ БОРЬБЫ ЛИПЕЦКОЙ ОБЛАСТИ</v>
      </c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 t="str">
        <f>D2</f>
        <v xml:space="preserve">              ФЕДЕРАЦИЯ ВОЛЬНОЙ БОРЬБЫ ЛИПЕЦКОЙ ОБЛАСТИ</v>
      </c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8">
      <c r="A3" s="4"/>
      <c r="B3" s="4"/>
      <c r="C3" s="4"/>
      <c r="D3" s="4"/>
      <c r="E3" s="4"/>
      <c r="F3" s="4"/>
      <c r="G3" s="4"/>
      <c r="H3" s="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15" customHeight="1"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ht="23.25">
      <c r="A5" s="116" t="s">
        <v>3</v>
      </c>
      <c r="B5" s="116"/>
      <c r="C5" s="116"/>
      <c r="D5" s="116"/>
      <c r="E5" s="116"/>
      <c r="F5" s="116"/>
      <c r="G5" s="116"/>
      <c r="H5" s="116"/>
      <c r="I5" s="117" t="s">
        <v>4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08" t="s">
        <v>115</v>
      </c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 t="s">
        <v>115</v>
      </c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</row>
    <row r="6" spans="1:67" ht="18" customHeight="1">
      <c r="A6" s="118" t="s">
        <v>97</v>
      </c>
      <c r="B6" s="118"/>
      <c r="C6" s="118"/>
      <c r="D6" s="118"/>
      <c r="E6" s="118"/>
      <c r="F6" s="118"/>
      <c r="G6" s="118"/>
      <c r="H6" s="118"/>
      <c r="I6" s="119" t="str">
        <f>A6</f>
        <v>Первенство Липецкой области по вольной борьбе среди юношей и девушек 1995-2000г.р.</v>
      </c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09" t="str">
        <f>A6</f>
        <v>Первенство Липецкой области по вольной борьбе среди юношей и девушек 1995-2000г.р.</v>
      </c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 t="str">
        <f>A6</f>
        <v>Первенство Липецкой области по вольной борьбе среди юношей и девушек 1995-2000г.р.</v>
      </c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</row>
    <row r="7" spans="1:67" ht="18" customHeight="1">
      <c r="A7" s="118"/>
      <c r="B7" s="118"/>
      <c r="C7" s="118"/>
      <c r="D7" s="118"/>
      <c r="E7" s="118"/>
      <c r="F7" s="118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</row>
    <row r="8" spans="1:67" ht="18" customHeight="1">
      <c r="A8" s="68"/>
      <c r="B8" s="68"/>
      <c r="C8" s="68"/>
      <c r="D8" s="68"/>
      <c r="E8" s="68"/>
      <c r="F8" s="68"/>
      <c r="G8" s="68"/>
      <c r="H8" s="86" t="s">
        <v>140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ht="23.25">
      <c r="A9" s="113" t="s">
        <v>6</v>
      </c>
      <c r="B9" s="113"/>
      <c r="C9" s="113"/>
      <c r="D9" s="113"/>
      <c r="E9" s="114" t="s">
        <v>241</v>
      </c>
      <c r="F9" s="114"/>
      <c r="G9" s="115"/>
      <c r="H9" s="115"/>
      <c r="I9" s="8"/>
      <c r="J9" s="7"/>
      <c r="K9" s="8"/>
      <c r="L9" s="8"/>
      <c r="M9" s="8" t="s">
        <v>196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ht="18" customHeight="1">
      <c r="A10" s="113" t="s">
        <v>7</v>
      </c>
      <c r="B10" s="113"/>
      <c r="C10" s="113"/>
      <c r="D10" s="113"/>
      <c r="E10" s="114" t="s">
        <v>96</v>
      </c>
      <c r="F10" s="114"/>
      <c r="G10" s="114"/>
      <c r="H10" s="114"/>
      <c r="I10" s="8"/>
      <c r="J10" s="9" t="str">
        <f>$E$10</f>
        <v>20.01.2012г.</v>
      </c>
      <c r="K10" s="9"/>
      <c r="L10" s="8"/>
      <c r="M10" s="87" t="str">
        <f>E9</f>
        <v>Вес 43 кг.</v>
      </c>
      <c r="N10" s="11"/>
      <c r="O10" s="88"/>
      <c r="P10" s="88"/>
      <c r="Q10" s="88"/>
      <c r="R10" s="88"/>
      <c r="S10" s="88"/>
      <c r="T10" s="88"/>
      <c r="U10" s="88"/>
      <c r="V10" s="8"/>
      <c r="W10" s="111" t="str">
        <f>H8</f>
        <v>п. Матырский</v>
      </c>
      <c r="X10" s="111"/>
      <c r="Y10" s="111"/>
      <c r="Z10" s="111"/>
      <c r="AA10" s="111"/>
      <c r="AB10" s="111"/>
      <c r="AC10" s="111"/>
      <c r="AD10" s="3"/>
      <c r="AE10" s="3"/>
      <c r="AF10" s="11" t="str">
        <f>E10</f>
        <v>20.01.2012г.</v>
      </c>
      <c r="AG10" s="70"/>
      <c r="AH10" s="70"/>
      <c r="AI10" s="127" t="s">
        <v>116</v>
      </c>
      <c r="AJ10" s="127"/>
      <c r="AK10" s="127"/>
      <c r="AL10" s="3"/>
      <c r="AM10" s="306" t="str">
        <f>E9</f>
        <v>Вес 43 кг.</v>
      </c>
      <c r="AN10" s="306"/>
      <c r="AO10" s="306"/>
      <c r="AP10" s="306"/>
      <c r="AQ10" s="306"/>
      <c r="AR10" s="306"/>
      <c r="AS10" s="3"/>
      <c r="AT10" s="121" t="s">
        <v>117</v>
      </c>
      <c r="AU10" s="121"/>
      <c r="AV10" s="71" t="s">
        <v>137</v>
      </c>
      <c r="AW10" s="3"/>
      <c r="AX10" s="3"/>
      <c r="AY10" s="11" t="str">
        <f>E10</f>
        <v>20.01.2012г.</v>
      </c>
      <c r="AZ10" s="70"/>
      <c r="BA10" s="70"/>
      <c r="BB10" s="127" t="s">
        <v>118</v>
      </c>
      <c r="BC10" s="127"/>
      <c r="BD10" s="127"/>
      <c r="BE10" s="3"/>
      <c r="BF10" s="306" t="str">
        <f>E9</f>
        <v>Вес 43 кг.</v>
      </c>
      <c r="BG10" s="306"/>
      <c r="BH10" s="306"/>
      <c r="BI10" s="306"/>
      <c r="BJ10" s="306"/>
      <c r="BK10" s="306"/>
      <c r="BL10" s="3"/>
      <c r="BM10" s="121" t="s">
        <v>117</v>
      </c>
      <c r="BN10" s="121"/>
      <c r="BO10" s="71" t="str">
        <f>$AV$10</f>
        <v>A</v>
      </c>
    </row>
    <row r="11" spans="1:67" ht="4.5" customHeight="1">
      <c r="A11" s="3"/>
      <c r="B11" s="3"/>
      <c r="C11" s="3"/>
      <c r="D11" s="3"/>
      <c r="E11" s="3"/>
      <c r="F11" s="3"/>
      <c r="G11" s="3"/>
      <c r="H11" s="3"/>
      <c r="I11" s="8"/>
      <c r="J11" s="3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3"/>
      <c r="AE11" s="3"/>
      <c r="AF11" s="3"/>
      <c r="AG11" s="3"/>
      <c r="AH11" s="3"/>
      <c r="AI11" s="3"/>
      <c r="AJ11" s="3"/>
      <c r="AK11" s="3"/>
      <c r="AL11" s="3"/>
      <c r="AM11" s="89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ht="12.75" customHeight="1">
      <c r="A12" s="144" t="s">
        <v>16</v>
      </c>
      <c r="B12" s="147" t="s">
        <v>17</v>
      </c>
      <c r="C12" s="144" t="s">
        <v>18</v>
      </c>
      <c r="D12" s="150" t="s">
        <v>19</v>
      </c>
      <c r="E12" s="128" t="s">
        <v>20</v>
      </c>
      <c r="F12" s="128" t="s">
        <v>108</v>
      </c>
      <c r="G12" s="128" t="s">
        <v>22</v>
      </c>
      <c r="H12" s="153" t="s">
        <v>23</v>
      </c>
      <c r="I12" s="124" t="s">
        <v>24</v>
      </c>
      <c r="J12" s="162" t="s">
        <v>25</v>
      </c>
      <c r="K12" s="141" t="s">
        <v>20</v>
      </c>
      <c r="L12" s="124" t="s">
        <v>108</v>
      </c>
      <c r="M12" s="128" t="s">
        <v>27</v>
      </c>
      <c r="N12" s="131" t="s">
        <v>28</v>
      </c>
      <c r="O12" s="132"/>
      <c r="P12" s="132"/>
      <c r="Q12" s="132"/>
      <c r="R12" s="132"/>
      <c r="S12" s="132"/>
      <c r="T12" s="132"/>
      <c r="U12" s="132"/>
      <c r="V12" s="132"/>
      <c r="W12" s="132"/>
      <c r="X12" s="135" t="s">
        <v>29</v>
      </c>
      <c r="Y12" s="136"/>
      <c r="Z12" s="174" t="s">
        <v>30</v>
      </c>
      <c r="AA12" s="175"/>
      <c r="AB12" s="175"/>
      <c r="AC12" s="180" t="s">
        <v>31</v>
      </c>
      <c r="AD12" s="159" t="s">
        <v>38</v>
      </c>
      <c r="AE12" s="124" t="s">
        <v>24</v>
      </c>
      <c r="AF12" s="162" t="s">
        <v>25</v>
      </c>
      <c r="AG12" s="141" t="s">
        <v>120</v>
      </c>
      <c r="AH12" s="124" t="s">
        <v>108</v>
      </c>
      <c r="AI12" s="128" t="s">
        <v>27</v>
      </c>
      <c r="AJ12" s="165" t="s">
        <v>39</v>
      </c>
      <c r="AK12" s="166"/>
      <c r="AL12" s="166"/>
      <c r="AM12" s="166"/>
      <c r="AN12" s="166"/>
      <c r="AO12" s="166"/>
      <c r="AP12" s="166"/>
      <c r="AQ12" s="166"/>
      <c r="AR12" s="167"/>
      <c r="AS12" s="124" t="s">
        <v>40</v>
      </c>
      <c r="AT12" s="124" t="s">
        <v>41</v>
      </c>
      <c r="AU12" s="124" t="s">
        <v>42</v>
      </c>
      <c r="AV12" s="156" t="s">
        <v>43</v>
      </c>
      <c r="AW12" s="159" t="s">
        <v>38</v>
      </c>
      <c r="AX12" s="124" t="s">
        <v>24</v>
      </c>
      <c r="AY12" s="162" t="s">
        <v>25</v>
      </c>
      <c r="AZ12" s="141" t="s">
        <v>120</v>
      </c>
      <c r="BA12" s="124" t="s">
        <v>108</v>
      </c>
      <c r="BB12" s="128" t="s">
        <v>27</v>
      </c>
      <c r="BC12" s="165" t="s">
        <v>39</v>
      </c>
      <c r="BD12" s="166"/>
      <c r="BE12" s="166"/>
      <c r="BF12" s="166"/>
      <c r="BG12" s="166"/>
      <c r="BH12" s="166"/>
      <c r="BI12" s="166"/>
      <c r="BJ12" s="166"/>
      <c r="BK12" s="167"/>
      <c r="BL12" s="124" t="s">
        <v>40</v>
      </c>
      <c r="BM12" s="124" t="s">
        <v>41</v>
      </c>
      <c r="BN12" s="124" t="s">
        <v>42</v>
      </c>
      <c r="BO12" s="156" t="s">
        <v>43</v>
      </c>
    </row>
    <row r="13" spans="1:67" ht="15" customHeight="1">
      <c r="A13" s="145"/>
      <c r="B13" s="148"/>
      <c r="C13" s="145"/>
      <c r="D13" s="151"/>
      <c r="E13" s="129"/>
      <c r="F13" s="129"/>
      <c r="G13" s="129"/>
      <c r="H13" s="154"/>
      <c r="I13" s="125"/>
      <c r="J13" s="163"/>
      <c r="K13" s="142"/>
      <c r="L13" s="125"/>
      <c r="M13" s="129"/>
      <c r="N13" s="133"/>
      <c r="O13" s="134"/>
      <c r="P13" s="134"/>
      <c r="Q13" s="134"/>
      <c r="R13" s="134"/>
      <c r="S13" s="134"/>
      <c r="T13" s="134"/>
      <c r="U13" s="134"/>
      <c r="V13" s="134"/>
      <c r="W13" s="134"/>
      <c r="X13" s="137"/>
      <c r="Y13" s="138"/>
      <c r="Z13" s="176"/>
      <c r="AA13" s="177"/>
      <c r="AB13" s="177"/>
      <c r="AC13" s="181"/>
      <c r="AD13" s="160"/>
      <c r="AE13" s="125"/>
      <c r="AF13" s="163"/>
      <c r="AG13" s="142"/>
      <c r="AH13" s="125"/>
      <c r="AI13" s="129"/>
      <c r="AJ13" s="168"/>
      <c r="AK13" s="169"/>
      <c r="AL13" s="169"/>
      <c r="AM13" s="169"/>
      <c r="AN13" s="169"/>
      <c r="AO13" s="169"/>
      <c r="AP13" s="169"/>
      <c r="AQ13" s="169"/>
      <c r="AR13" s="170"/>
      <c r="AS13" s="125"/>
      <c r="AT13" s="125"/>
      <c r="AU13" s="125"/>
      <c r="AV13" s="157"/>
      <c r="AW13" s="160"/>
      <c r="AX13" s="125"/>
      <c r="AY13" s="163"/>
      <c r="AZ13" s="142"/>
      <c r="BA13" s="125"/>
      <c r="BB13" s="129"/>
      <c r="BC13" s="168"/>
      <c r="BD13" s="169"/>
      <c r="BE13" s="169"/>
      <c r="BF13" s="169"/>
      <c r="BG13" s="169"/>
      <c r="BH13" s="169"/>
      <c r="BI13" s="169"/>
      <c r="BJ13" s="169"/>
      <c r="BK13" s="170"/>
      <c r="BL13" s="125"/>
      <c r="BM13" s="125"/>
      <c r="BN13" s="125"/>
      <c r="BO13" s="157"/>
    </row>
    <row r="14" spans="1:67" ht="19.5" customHeight="1">
      <c r="A14" s="146"/>
      <c r="B14" s="149"/>
      <c r="C14" s="146"/>
      <c r="D14" s="152"/>
      <c r="E14" s="130"/>
      <c r="F14" s="130"/>
      <c r="G14" s="130"/>
      <c r="H14" s="155"/>
      <c r="I14" s="126"/>
      <c r="J14" s="164"/>
      <c r="K14" s="143"/>
      <c r="L14" s="126"/>
      <c r="M14" s="130"/>
      <c r="N14" s="171" t="s">
        <v>48</v>
      </c>
      <c r="O14" s="171"/>
      <c r="P14" s="171" t="s">
        <v>49</v>
      </c>
      <c r="Q14" s="171"/>
      <c r="R14" s="171" t="s">
        <v>50</v>
      </c>
      <c r="S14" s="171"/>
      <c r="T14" s="171" t="s">
        <v>121</v>
      </c>
      <c r="U14" s="171"/>
      <c r="V14" s="171" t="s">
        <v>122</v>
      </c>
      <c r="W14" s="171"/>
      <c r="X14" s="139"/>
      <c r="Y14" s="140"/>
      <c r="Z14" s="178"/>
      <c r="AA14" s="179"/>
      <c r="AB14" s="179"/>
      <c r="AC14" s="182"/>
      <c r="AD14" s="161"/>
      <c r="AE14" s="126"/>
      <c r="AF14" s="164"/>
      <c r="AG14" s="143"/>
      <c r="AH14" s="126"/>
      <c r="AI14" s="130"/>
      <c r="AJ14" s="14">
        <v>1</v>
      </c>
      <c r="AK14" s="15">
        <v>2</v>
      </c>
      <c r="AL14" s="16" t="s">
        <v>48</v>
      </c>
      <c r="AM14" s="15">
        <v>3</v>
      </c>
      <c r="AN14" s="15">
        <v>4</v>
      </c>
      <c r="AO14" s="16" t="s">
        <v>49</v>
      </c>
      <c r="AP14" s="15">
        <v>5</v>
      </c>
      <c r="AQ14" s="15">
        <v>6</v>
      </c>
      <c r="AR14" s="16" t="s">
        <v>50</v>
      </c>
      <c r="AS14" s="126"/>
      <c r="AT14" s="126"/>
      <c r="AU14" s="126"/>
      <c r="AV14" s="158"/>
      <c r="AW14" s="161"/>
      <c r="AX14" s="126"/>
      <c r="AY14" s="164"/>
      <c r="AZ14" s="143"/>
      <c r="BA14" s="126"/>
      <c r="BB14" s="130"/>
      <c r="BC14" s="14">
        <v>1</v>
      </c>
      <c r="BD14" s="15">
        <v>2</v>
      </c>
      <c r="BE14" s="16" t="s">
        <v>48</v>
      </c>
      <c r="BF14" s="15">
        <v>3</v>
      </c>
      <c r="BG14" s="15">
        <v>4</v>
      </c>
      <c r="BH14" s="16" t="s">
        <v>49</v>
      </c>
      <c r="BI14" s="15">
        <v>5</v>
      </c>
      <c r="BJ14" s="15">
        <v>6</v>
      </c>
      <c r="BK14" s="16" t="s">
        <v>50</v>
      </c>
      <c r="BL14" s="126"/>
      <c r="BM14" s="126"/>
      <c r="BN14" s="126"/>
      <c r="BO14" s="158"/>
    </row>
    <row r="15" spans="1:67" ht="16.5" customHeight="1">
      <c r="A15" s="183">
        <v>1</v>
      </c>
      <c r="B15" s="150">
        <v>1</v>
      </c>
      <c r="C15" s="172"/>
      <c r="D15" s="302" t="s">
        <v>199</v>
      </c>
      <c r="E15" s="172">
        <v>96</v>
      </c>
      <c r="F15" s="305"/>
      <c r="G15" s="190" t="s">
        <v>64</v>
      </c>
      <c r="H15" s="172"/>
      <c r="I15" s="304">
        <v>1</v>
      </c>
      <c r="J15" s="190" t="str">
        <f>VLOOKUP(I15,$B$13:$G$26,3,0)</f>
        <v>Слукина Дарья</v>
      </c>
      <c r="K15" s="191">
        <f>VLOOKUP(I15,$B$13:$G$26,4,0)</f>
        <v>96</v>
      </c>
      <c r="L15" s="192">
        <f>VLOOKUP(I15,$B$13:$G$26,5,0)</f>
        <v>0</v>
      </c>
      <c r="M15" s="193" t="str">
        <f>VLOOKUP(I15,$B$13:$G$26,6,0)</f>
        <v>Борино окдюсш</v>
      </c>
      <c r="N15" s="187">
        <v>2</v>
      </c>
      <c r="O15" s="65">
        <v>4</v>
      </c>
      <c r="P15" s="187">
        <v>3</v>
      </c>
      <c r="Q15" s="65">
        <v>5</v>
      </c>
      <c r="R15" s="187" t="s">
        <v>123</v>
      </c>
      <c r="S15" s="65"/>
      <c r="T15" s="187"/>
      <c r="U15" s="73"/>
      <c r="V15" s="187"/>
      <c r="W15" s="73"/>
      <c r="X15" s="187"/>
      <c r="Y15" s="195"/>
      <c r="Z15" s="187"/>
      <c r="AA15" s="74">
        <f t="shared" ref="AA15:AA20" si="0">SUM(O15+Q15+S15+U15+W15)</f>
        <v>9</v>
      </c>
      <c r="AB15" s="195"/>
      <c r="AC15" s="197">
        <v>1</v>
      </c>
      <c r="AD15" s="153">
        <v>1</v>
      </c>
      <c r="AE15" s="209">
        <v>1</v>
      </c>
      <c r="AF15" s="222" t="str">
        <f>VLOOKUP(AE15,$I$15:$M$22,2,1)</f>
        <v>Слукина Дарья</v>
      </c>
      <c r="AG15" s="224">
        <f>VLOOKUP(AE15,$I$15:$M$22,3,1)</f>
        <v>96</v>
      </c>
      <c r="AH15" s="226">
        <f>VLOOKUP(AE15,$I$15:$M$22,4,1)</f>
        <v>0</v>
      </c>
      <c r="AI15" s="227" t="str">
        <f>VLOOKUP(AE15,$I$15:$M$22,5,1)</f>
        <v>Борино окдюсш</v>
      </c>
      <c r="AJ15" s="210"/>
      <c r="AK15" s="211"/>
      <c r="AL15" s="214"/>
      <c r="AM15" s="230"/>
      <c r="AN15" s="231"/>
      <c r="AO15" s="214"/>
      <c r="AP15" s="230"/>
      <c r="AQ15" s="231"/>
      <c r="AR15" s="214"/>
      <c r="AS15" s="214"/>
      <c r="AT15" s="214"/>
      <c r="AU15" s="214"/>
      <c r="AV15" s="214"/>
      <c r="AW15" s="153">
        <v>1</v>
      </c>
      <c r="AX15" s="209">
        <v>2</v>
      </c>
      <c r="AY15" s="222" t="str">
        <f>VLOOKUP(AX15,$I$15:$M$22,2,1)</f>
        <v>Ашихмина Кристина</v>
      </c>
      <c r="AZ15" s="224">
        <f>VLOOKUP(AX15,$I$15:$M$22,3,1)</f>
        <v>97</v>
      </c>
      <c r="BA15" s="226">
        <f>VLOOKUP(AX15,$I$15:$M$22,4,1)</f>
        <v>0</v>
      </c>
      <c r="BB15" s="227" t="str">
        <f>VLOOKUP(AX15,$I$15:$M$22,5,1)</f>
        <v>Богатырь</v>
      </c>
      <c r="BC15" s="210"/>
      <c r="BD15" s="211"/>
      <c r="BE15" s="214"/>
      <c r="BF15" s="230"/>
      <c r="BG15" s="231"/>
      <c r="BH15" s="214"/>
      <c r="BI15" s="230"/>
      <c r="BJ15" s="231"/>
      <c r="BK15" s="214"/>
      <c r="BL15" s="214"/>
      <c r="BM15" s="214"/>
      <c r="BN15" s="214"/>
      <c r="BO15" s="214"/>
    </row>
    <row r="16" spans="1:67" ht="16.5" customHeight="1">
      <c r="A16" s="184"/>
      <c r="B16" s="152"/>
      <c r="C16" s="173"/>
      <c r="D16" s="303"/>
      <c r="E16" s="173"/>
      <c r="F16" s="305"/>
      <c r="G16" s="190"/>
      <c r="H16" s="173"/>
      <c r="I16" s="304"/>
      <c r="J16" s="190"/>
      <c r="K16" s="191"/>
      <c r="L16" s="192"/>
      <c r="M16" s="193"/>
      <c r="N16" s="188"/>
      <c r="O16" s="65">
        <v>12</v>
      </c>
      <c r="P16" s="188"/>
      <c r="Q16" s="65">
        <v>4</v>
      </c>
      <c r="R16" s="188"/>
      <c r="S16" s="65"/>
      <c r="T16" s="188"/>
      <c r="U16" s="73"/>
      <c r="V16" s="188"/>
      <c r="W16" s="73"/>
      <c r="X16" s="194"/>
      <c r="Y16" s="196"/>
      <c r="Z16" s="194"/>
      <c r="AA16" s="74">
        <f t="shared" si="0"/>
        <v>16</v>
      </c>
      <c r="AB16" s="196"/>
      <c r="AC16" s="198"/>
      <c r="AD16" s="154"/>
      <c r="AE16" s="199"/>
      <c r="AF16" s="223"/>
      <c r="AG16" s="225"/>
      <c r="AH16" s="201"/>
      <c r="AI16" s="203"/>
      <c r="AJ16" s="212"/>
      <c r="AK16" s="213"/>
      <c r="AL16" s="215"/>
      <c r="AM16" s="232"/>
      <c r="AN16" s="233"/>
      <c r="AO16" s="215"/>
      <c r="AP16" s="232"/>
      <c r="AQ16" s="233"/>
      <c r="AR16" s="215"/>
      <c r="AS16" s="234"/>
      <c r="AT16" s="215"/>
      <c r="AU16" s="215"/>
      <c r="AV16" s="234"/>
      <c r="AW16" s="154"/>
      <c r="AX16" s="199"/>
      <c r="AY16" s="223"/>
      <c r="AZ16" s="225"/>
      <c r="BA16" s="201"/>
      <c r="BB16" s="203"/>
      <c r="BC16" s="212"/>
      <c r="BD16" s="213"/>
      <c r="BE16" s="215"/>
      <c r="BF16" s="232"/>
      <c r="BG16" s="233"/>
      <c r="BH16" s="215"/>
      <c r="BI16" s="232"/>
      <c r="BJ16" s="233"/>
      <c r="BK16" s="215"/>
      <c r="BL16" s="234"/>
      <c r="BM16" s="215"/>
      <c r="BN16" s="215"/>
      <c r="BO16" s="234"/>
    </row>
    <row r="17" spans="1:67" ht="16.5" customHeight="1">
      <c r="A17" s="183">
        <v>2</v>
      </c>
      <c r="B17" s="150">
        <v>2</v>
      </c>
      <c r="C17" s="172"/>
      <c r="D17" s="302" t="s">
        <v>211</v>
      </c>
      <c r="E17" s="172">
        <v>97</v>
      </c>
      <c r="F17" s="172"/>
      <c r="G17" s="302" t="s">
        <v>212</v>
      </c>
      <c r="H17" s="172"/>
      <c r="I17" s="304">
        <v>2</v>
      </c>
      <c r="J17" s="190" t="str">
        <f>VLOOKUP(I17,$B$13:$G$26,3,0)</f>
        <v>Ашихмина Кристина</v>
      </c>
      <c r="K17" s="191">
        <f>VLOOKUP(I17,$B$13:$G$26,4,0)</f>
        <v>97</v>
      </c>
      <c r="L17" s="192">
        <f>VLOOKUP(I17,$B$13:$G$26,5,0)</f>
        <v>0</v>
      </c>
      <c r="M17" s="193" t="str">
        <f>VLOOKUP(I17,$B$13:$G$26,6,0)</f>
        <v>Богатырь</v>
      </c>
      <c r="N17" s="187">
        <v>3</v>
      </c>
      <c r="O17" s="65">
        <v>1</v>
      </c>
      <c r="P17" s="187" t="s">
        <v>123</v>
      </c>
      <c r="Q17" s="65"/>
      <c r="R17" s="187">
        <v>3</v>
      </c>
      <c r="S17" s="65">
        <v>5</v>
      </c>
      <c r="T17" s="187"/>
      <c r="U17" s="73"/>
      <c r="V17" s="187"/>
      <c r="W17" s="73"/>
      <c r="X17" s="187"/>
      <c r="Y17" s="195"/>
      <c r="Z17" s="187"/>
      <c r="AA17" s="74">
        <f t="shared" si="0"/>
        <v>6</v>
      </c>
      <c r="AB17" s="195"/>
      <c r="AC17" s="197">
        <v>2</v>
      </c>
      <c r="AD17" s="154"/>
      <c r="AE17" s="199">
        <v>2</v>
      </c>
      <c r="AF17" s="223" t="str">
        <f>VLOOKUP(AE17,$I$15:$M$22,2,1)</f>
        <v>Ашихмина Кристина</v>
      </c>
      <c r="AG17" s="225">
        <f>VLOOKUP(AE17,$I$15:$M$22,3,1)</f>
        <v>97</v>
      </c>
      <c r="AH17" s="201">
        <f>VLOOKUP(AE17,$I$15:$M$22,4,1)</f>
        <v>0</v>
      </c>
      <c r="AI17" s="203" t="str">
        <f>VLOOKUP(AE17,$I$15:$M$22,5,1)</f>
        <v>Богатырь</v>
      </c>
      <c r="AJ17" s="205"/>
      <c r="AK17" s="206"/>
      <c r="AL17" s="216"/>
      <c r="AM17" s="218"/>
      <c r="AN17" s="219"/>
      <c r="AO17" s="216"/>
      <c r="AP17" s="218"/>
      <c r="AQ17" s="219"/>
      <c r="AR17" s="216"/>
      <c r="AS17" s="234"/>
      <c r="AT17" s="216"/>
      <c r="AU17" s="216"/>
      <c r="AV17" s="234"/>
      <c r="AW17" s="154"/>
      <c r="AX17" s="199">
        <v>3</v>
      </c>
      <c r="AY17" s="223" t="str">
        <f>VLOOKUP(AX17,$I$15:$M$22,2,1)</f>
        <v>Сотникова Виктория</v>
      </c>
      <c r="AZ17" s="225">
        <f>VLOOKUP(AX17,$I$15:$M$22,3,1)</f>
        <v>97</v>
      </c>
      <c r="BA17" s="201">
        <f>VLOOKUP(AX17,$I$15:$M$22,4,1)</f>
        <v>0</v>
      </c>
      <c r="BB17" s="203" t="str">
        <f>VLOOKUP(AX17,$I$15:$M$22,5,1)</f>
        <v>Богатырь</v>
      </c>
      <c r="BC17" s="205"/>
      <c r="BD17" s="206"/>
      <c r="BE17" s="216"/>
      <c r="BF17" s="218"/>
      <c r="BG17" s="219"/>
      <c r="BH17" s="216"/>
      <c r="BI17" s="218"/>
      <c r="BJ17" s="219"/>
      <c r="BK17" s="216"/>
      <c r="BL17" s="234"/>
      <c r="BM17" s="216"/>
      <c r="BN17" s="216"/>
      <c r="BO17" s="234"/>
    </row>
    <row r="18" spans="1:67" ht="16.5" customHeight="1">
      <c r="A18" s="184"/>
      <c r="B18" s="152"/>
      <c r="C18" s="173"/>
      <c r="D18" s="303"/>
      <c r="E18" s="173"/>
      <c r="F18" s="173"/>
      <c r="G18" s="303"/>
      <c r="H18" s="173"/>
      <c r="I18" s="304"/>
      <c r="J18" s="190"/>
      <c r="K18" s="191"/>
      <c r="L18" s="192"/>
      <c r="M18" s="193"/>
      <c r="N18" s="188"/>
      <c r="O18" s="65">
        <v>4</v>
      </c>
      <c r="P18" s="188"/>
      <c r="Q18" s="65"/>
      <c r="R18" s="188"/>
      <c r="S18" s="65">
        <v>4</v>
      </c>
      <c r="T18" s="188"/>
      <c r="U18" s="73"/>
      <c r="V18" s="188"/>
      <c r="W18" s="73"/>
      <c r="X18" s="194"/>
      <c r="Y18" s="196"/>
      <c r="Z18" s="194"/>
      <c r="AA18" s="74">
        <f t="shared" si="0"/>
        <v>8</v>
      </c>
      <c r="AB18" s="196"/>
      <c r="AC18" s="198"/>
      <c r="AD18" s="155"/>
      <c r="AE18" s="200"/>
      <c r="AF18" s="228"/>
      <c r="AG18" s="229"/>
      <c r="AH18" s="202"/>
      <c r="AI18" s="204"/>
      <c r="AJ18" s="207"/>
      <c r="AK18" s="208"/>
      <c r="AL18" s="217"/>
      <c r="AM18" s="220"/>
      <c r="AN18" s="221"/>
      <c r="AO18" s="217"/>
      <c r="AP18" s="220"/>
      <c r="AQ18" s="221"/>
      <c r="AR18" s="217"/>
      <c r="AS18" s="217"/>
      <c r="AT18" s="217"/>
      <c r="AU18" s="217"/>
      <c r="AV18" s="217"/>
      <c r="AW18" s="155"/>
      <c r="AX18" s="200"/>
      <c r="AY18" s="228"/>
      <c r="AZ18" s="229"/>
      <c r="BA18" s="202"/>
      <c r="BB18" s="204"/>
      <c r="BC18" s="207"/>
      <c r="BD18" s="208"/>
      <c r="BE18" s="217"/>
      <c r="BF18" s="220"/>
      <c r="BG18" s="221"/>
      <c r="BH18" s="217"/>
      <c r="BI18" s="220"/>
      <c r="BJ18" s="221"/>
      <c r="BK18" s="217"/>
      <c r="BL18" s="217"/>
      <c r="BM18" s="217"/>
      <c r="BN18" s="217"/>
      <c r="BO18" s="217"/>
    </row>
    <row r="19" spans="1:67" ht="16.5" customHeight="1">
      <c r="A19" s="183">
        <v>3</v>
      </c>
      <c r="B19" s="150">
        <v>3</v>
      </c>
      <c r="C19" s="172"/>
      <c r="D19" s="302" t="s">
        <v>213</v>
      </c>
      <c r="E19" s="172">
        <v>97</v>
      </c>
      <c r="F19" s="172"/>
      <c r="G19" s="302" t="s">
        <v>212</v>
      </c>
      <c r="H19" s="172"/>
      <c r="I19" s="304">
        <v>3</v>
      </c>
      <c r="J19" s="190" t="str">
        <f>VLOOKUP(I19,$B$13:$G$26,3,0)</f>
        <v>Сотникова Виктория</v>
      </c>
      <c r="K19" s="191">
        <f>VLOOKUP(I19,$B$13:$G$26,4,0)</f>
        <v>97</v>
      </c>
      <c r="L19" s="192">
        <f>VLOOKUP(I19,$B$13:$G$26,5,0)</f>
        <v>0</v>
      </c>
      <c r="M19" s="193" t="str">
        <f>VLOOKUP(I19,$B$13:$G$26,6,0)</f>
        <v>Богатырь</v>
      </c>
      <c r="N19" s="187" t="s">
        <v>123</v>
      </c>
      <c r="O19" s="65"/>
      <c r="P19" s="187">
        <v>1</v>
      </c>
      <c r="Q19" s="65">
        <v>0</v>
      </c>
      <c r="R19" s="187">
        <v>2</v>
      </c>
      <c r="S19" s="65">
        <v>0</v>
      </c>
      <c r="T19" s="187"/>
      <c r="U19" s="73"/>
      <c r="V19" s="187"/>
      <c r="W19" s="73"/>
      <c r="X19" s="187"/>
      <c r="Y19" s="195"/>
      <c r="Z19" s="187"/>
      <c r="AA19" s="74">
        <f t="shared" si="0"/>
        <v>0</v>
      </c>
      <c r="AB19" s="195"/>
      <c r="AC19" s="197">
        <v>3</v>
      </c>
      <c r="AD19" s="153">
        <v>2</v>
      </c>
      <c r="AE19" s="209">
        <v>3</v>
      </c>
      <c r="AF19" s="222" t="str">
        <f>VLOOKUP(AE19,$I$15:$M$22,2,1)</f>
        <v>Сотникова Виктория</v>
      </c>
      <c r="AG19" s="224">
        <f>VLOOKUP(AE19,$I$15:$M$22,3,1)</f>
        <v>97</v>
      </c>
      <c r="AH19" s="226">
        <f>VLOOKUP(AE19,$I$15:$M$22,4,1)</f>
        <v>0</v>
      </c>
      <c r="AI19" s="227" t="str">
        <f>VLOOKUP(AE19,$I$15:$M$22,5,1)</f>
        <v>Богатырь</v>
      </c>
      <c r="AJ19" s="261" t="s">
        <v>138</v>
      </c>
      <c r="AK19" s="262"/>
      <c r="AL19" s="258"/>
      <c r="AM19" s="259"/>
      <c r="AN19" s="260"/>
      <c r="AO19" s="258"/>
      <c r="AP19" s="259"/>
      <c r="AQ19" s="260"/>
      <c r="AR19" s="258"/>
      <c r="AS19" s="214"/>
      <c r="AT19" s="258"/>
      <c r="AU19" s="258"/>
      <c r="AV19" s="214"/>
      <c r="AW19" s="153">
        <v>2</v>
      </c>
      <c r="AX19" s="209">
        <v>1</v>
      </c>
      <c r="AY19" s="222" t="str">
        <f>VLOOKUP(AX19,$I$15:$M$22,2,1)</f>
        <v>Слукина Дарья</v>
      </c>
      <c r="AZ19" s="224">
        <f>VLOOKUP(AX19,$I$15:$M$22,3,1)</f>
        <v>96</v>
      </c>
      <c r="BA19" s="226">
        <f>VLOOKUP(AX19,$I$15:$M$22,4,1)</f>
        <v>0</v>
      </c>
      <c r="BB19" s="227" t="str">
        <f>VLOOKUP(AX19,$I$15:$M$22,5,1)</f>
        <v>Борино окдюсш</v>
      </c>
      <c r="BC19" s="261" t="s">
        <v>138</v>
      </c>
      <c r="BD19" s="262"/>
      <c r="BE19" s="258"/>
      <c r="BF19" s="259"/>
      <c r="BG19" s="260"/>
      <c r="BH19" s="258"/>
      <c r="BI19" s="259"/>
      <c r="BJ19" s="260"/>
      <c r="BK19" s="258"/>
      <c r="BL19" s="214"/>
      <c r="BM19" s="258"/>
      <c r="BN19" s="258"/>
      <c r="BO19" s="214"/>
    </row>
    <row r="20" spans="1:67" ht="16.5" customHeight="1">
      <c r="A20" s="184"/>
      <c r="B20" s="152"/>
      <c r="C20" s="173"/>
      <c r="D20" s="303"/>
      <c r="E20" s="173"/>
      <c r="F20" s="173"/>
      <c r="G20" s="303"/>
      <c r="H20" s="173"/>
      <c r="I20" s="304"/>
      <c r="J20" s="190"/>
      <c r="K20" s="191"/>
      <c r="L20" s="192"/>
      <c r="M20" s="193"/>
      <c r="N20" s="188"/>
      <c r="O20" s="90"/>
      <c r="P20" s="188"/>
      <c r="Q20" s="90">
        <v>0</v>
      </c>
      <c r="R20" s="188"/>
      <c r="S20" s="90">
        <v>0</v>
      </c>
      <c r="T20" s="188"/>
      <c r="U20" s="75"/>
      <c r="V20" s="188"/>
      <c r="W20" s="75"/>
      <c r="X20" s="188"/>
      <c r="Y20" s="301"/>
      <c r="Z20" s="194"/>
      <c r="AA20" s="74">
        <f t="shared" si="0"/>
        <v>0</v>
      </c>
      <c r="AB20" s="196"/>
      <c r="AC20" s="198"/>
      <c r="AD20" s="154"/>
      <c r="AE20" s="199"/>
      <c r="AF20" s="223"/>
      <c r="AG20" s="225"/>
      <c r="AH20" s="201"/>
      <c r="AI20" s="203"/>
      <c r="AJ20" s="248"/>
      <c r="AK20" s="249"/>
      <c r="AL20" s="252"/>
      <c r="AM20" s="254"/>
      <c r="AN20" s="255"/>
      <c r="AO20" s="252"/>
      <c r="AP20" s="254"/>
      <c r="AQ20" s="255"/>
      <c r="AR20" s="252"/>
      <c r="AS20" s="234"/>
      <c r="AT20" s="252"/>
      <c r="AU20" s="252"/>
      <c r="AV20" s="234"/>
      <c r="AW20" s="154"/>
      <c r="AX20" s="199"/>
      <c r="AY20" s="223"/>
      <c r="AZ20" s="225"/>
      <c r="BA20" s="201"/>
      <c r="BB20" s="203"/>
      <c r="BC20" s="248"/>
      <c r="BD20" s="249"/>
      <c r="BE20" s="252"/>
      <c r="BF20" s="254"/>
      <c r="BG20" s="255"/>
      <c r="BH20" s="252"/>
      <c r="BI20" s="254"/>
      <c r="BJ20" s="255"/>
      <c r="BK20" s="252"/>
      <c r="BL20" s="234"/>
      <c r="BM20" s="252"/>
      <c r="BN20" s="252"/>
      <c r="BO20" s="234"/>
    </row>
    <row r="21" spans="1:67" ht="16.5" customHeight="1">
      <c r="A21" s="289"/>
      <c r="B21" s="297"/>
      <c r="C21" s="287"/>
      <c r="D21" s="299"/>
      <c r="E21" s="287"/>
      <c r="F21" s="287"/>
      <c r="G21" s="299"/>
      <c r="H21" s="287"/>
      <c r="I21" s="289"/>
      <c r="J21" s="291"/>
      <c r="K21" s="291"/>
      <c r="L21" s="295"/>
      <c r="M21" s="291"/>
      <c r="N21" s="293"/>
      <c r="O21" s="91"/>
      <c r="P21" s="293"/>
      <c r="Q21" s="91"/>
      <c r="R21" s="293"/>
      <c r="S21" s="91"/>
      <c r="T21" s="293"/>
      <c r="U21" s="91"/>
      <c r="V21" s="293"/>
      <c r="W21" s="91"/>
      <c r="X21" s="293"/>
      <c r="Y21" s="293"/>
      <c r="Z21" s="293"/>
      <c r="AA21" s="92"/>
      <c r="AB21" s="293"/>
      <c r="AC21" s="195"/>
      <c r="AD21" s="154"/>
      <c r="AE21" s="199"/>
      <c r="AF21" s="223"/>
      <c r="AG21" s="283"/>
      <c r="AH21" s="203"/>
      <c r="AI21" s="203"/>
      <c r="AJ21" s="248"/>
      <c r="AK21" s="249"/>
      <c r="AL21" s="252"/>
      <c r="AM21" s="254"/>
      <c r="AN21" s="255"/>
      <c r="AO21" s="252"/>
      <c r="AP21" s="254"/>
      <c r="AQ21" s="255"/>
      <c r="AR21" s="252"/>
      <c r="AS21" s="234"/>
      <c r="AT21" s="252"/>
      <c r="AU21" s="252"/>
      <c r="AV21" s="234"/>
      <c r="AW21" s="154"/>
      <c r="AX21" s="199"/>
      <c r="AY21" s="223"/>
      <c r="AZ21" s="283"/>
      <c r="BA21" s="203"/>
      <c r="BB21" s="283"/>
      <c r="BC21" s="248"/>
      <c r="BD21" s="249"/>
      <c r="BE21" s="252"/>
      <c r="BF21" s="254"/>
      <c r="BG21" s="255"/>
      <c r="BH21" s="252"/>
      <c r="BI21" s="254"/>
      <c r="BJ21" s="255"/>
      <c r="BK21" s="252"/>
      <c r="BL21" s="234"/>
      <c r="BM21" s="252"/>
      <c r="BN21" s="252"/>
      <c r="BO21" s="234"/>
    </row>
    <row r="22" spans="1:67" ht="16.5" customHeight="1">
      <c r="A22" s="290"/>
      <c r="B22" s="298"/>
      <c r="C22" s="288"/>
      <c r="D22" s="300"/>
      <c r="E22" s="288"/>
      <c r="F22" s="288"/>
      <c r="G22" s="300"/>
      <c r="H22" s="288"/>
      <c r="I22" s="290"/>
      <c r="J22" s="292"/>
      <c r="K22" s="292"/>
      <c r="L22" s="296"/>
      <c r="M22" s="292"/>
      <c r="N22" s="294"/>
      <c r="O22" s="38"/>
      <c r="P22" s="294"/>
      <c r="Q22" s="38"/>
      <c r="R22" s="294"/>
      <c r="S22" s="38"/>
      <c r="T22" s="294"/>
      <c r="U22" s="38"/>
      <c r="V22" s="294"/>
      <c r="W22" s="38"/>
      <c r="X22" s="294"/>
      <c r="Y22" s="294"/>
      <c r="Z22" s="294"/>
      <c r="AA22" s="82"/>
      <c r="AB22" s="294"/>
      <c r="AC22" s="196"/>
      <c r="AD22" s="155"/>
      <c r="AE22" s="200"/>
      <c r="AF22" s="228"/>
      <c r="AG22" s="284"/>
      <c r="AH22" s="204"/>
      <c r="AI22" s="204"/>
      <c r="AJ22" s="250"/>
      <c r="AK22" s="251"/>
      <c r="AL22" s="253"/>
      <c r="AM22" s="256"/>
      <c r="AN22" s="257"/>
      <c r="AO22" s="253"/>
      <c r="AP22" s="256"/>
      <c r="AQ22" s="257"/>
      <c r="AR22" s="253"/>
      <c r="AS22" s="217"/>
      <c r="AT22" s="253"/>
      <c r="AU22" s="253"/>
      <c r="AV22" s="217"/>
      <c r="AW22" s="155"/>
      <c r="AX22" s="200"/>
      <c r="AY22" s="228"/>
      <c r="AZ22" s="284"/>
      <c r="BA22" s="204"/>
      <c r="BB22" s="284"/>
      <c r="BC22" s="250"/>
      <c r="BD22" s="251"/>
      <c r="BE22" s="253"/>
      <c r="BF22" s="256"/>
      <c r="BG22" s="257"/>
      <c r="BH22" s="253"/>
      <c r="BI22" s="256"/>
      <c r="BJ22" s="257"/>
      <c r="BK22" s="253"/>
      <c r="BL22" s="217"/>
      <c r="BM22" s="253"/>
      <c r="BN22" s="253"/>
      <c r="BO22" s="217"/>
    </row>
    <row r="23" spans="1:67" ht="16.5" customHeight="1">
      <c r="A23" s="29"/>
      <c r="B23" s="31"/>
      <c r="C23" s="31"/>
      <c r="D23" s="44"/>
      <c r="E23" s="31"/>
      <c r="F23" s="31"/>
      <c r="G23" s="44"/>
      <c r="H23" s="31"/>
      <c r="I23" s="29"/>
      <c r="J23" s="45"/>
      <c r="K23" s="31"/>
      <c r="L23" s="31"/>
      <c r="M23" s="93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50"/>
      <c r="AE23" s="83"/>
      <c r="AF23" s="83"/>
      <c r="AG23" s="83"/>
      <c r="AH23" s="83"/>
      <c r="AI23" s="83"/>
      <c r="AJ23" s="83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6.5" customHeight="1">
      <c r="A24" s="49"/>
      <c r="B24" s="49"/>
      <c r="C24" s="49"/>
      <c r="D24" s="49"/>
      <c r="E24" s="49"/>
      <c r="F24" s="49"/>
      <c r="G24" s="49"/>
      <c r="H24" s="4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277" t="s">
        <v>125</v>
      </c>
      <c r="AF24" s="277"/>
      <c r="AG24" s="277"/>
      <c r="AH24" s="277"/>
      <c r="AI24" s="277"/>
      <c r="AJ24" s="277"/>
      <c r="AK24" s="50"/>
      <c r="AL24" s="50"/>
      <c r="AM24" s="50"/>
      <c r="AN24" s="123" t="s">
        <v>126</v>
      </c>
      <c r="AO24" s="123"/>
      <c r="AP24" s="123"/>
      <c r="AQ24" s="123"/>
      <c r="AR24" s="123"/>
      <c r="AS24" s="123"/>
      <c r="AT24" s="123"/>
      <c r="AU24" s="123"/>
      <c r="AV24" s="123"/>
      <c r="AW24" s="3"/>
      <c r="AX24" s="277" t="s">
        <v>125</v>
      </c>
      <c r="AY24" s="277"/>
      <c r="AZ24" s="277"/>
      <c r="BA24" s="277"/>
      <c r="BB24" s="277"/>
      <c r="BC24" s="277"/>
      <c r="BD24" s="3"/>
      <c r="BE24" s="3"/>
      <c r="BF24" s="3"/>
      <c r="BG24" s="276" t="s">
        <v>126</v>
      </c>
      <c r="BH24" s="276"/>
      <c r="BI24" s="276"/>
      <c r="BJ24" s="276"/>
      <c r="BK24" s="276"/>
      <c r="BL24" s="276"/>
      <c r="BM24" s="276"/>
      <c r="BN24" s="276"/>
      <c r="BO24" s="276"/>
    </row>
    <row r="25" spans="1:67" ht="12" customHeight="1">
      <c r="A25" s="280" t="s">
        <v>54</v>
      </c>
      <c r="B25" s="280"/>
      <c r="C25" s="280"/>
      <c r="D25" s="280"/>
      <c r="E25" s="280" t="s">
        <v>55</v>
      </c>
      <c r="F25" s="280"/>
      <c r="G25" s="280"/>
      <c r="H25" s="280"/>
      <c r="I25" s="50"/>
      <c r="J25" s="276" t="s">
        <v>233</v>
      </c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3"/>
      <c r="AD25" s="50"/>
      <c r="AE25" s="277"/>
      <c r="AF25" s="277"/>
      <c r="AG25" s="277"/>
      <c r="AH25" s="277"/>
      <c r="AI25" s="277"/>
      <c r="AJ25" s="277"/>
      <c r="AK25" s="50"/>
      <c r="AL25" s="50"/>
      <c r="AM25" s="50"/>
      <c r="AN25" s="123"/>
      <c r="AO25" s="123"/>
      <c r="AP25" s="123"/>
      <c r="AQ25" s="123"/>
      <c r="AR25" s="123"/>
      <c r="AS25" s="123"/>
      <c r="AT25" s="123"/>
      <c r="AU25" s="123"/>
      <c r="AV25" s="123"/>
      <c r="AW25" s="3"/>
      <c r="AX25" s="277"/>
      <c r="AY25" s="277"/>
      <c r="AZ25" s="277"/>
      <c r="BA25" s="277"/>
      <c r="BB25" s="277"/>
      <c r="BC25" s="277"/>
      <c r="BD25" s="50"/>
      <c r="BE25" s="50"/>
      <c r="BF25" s="50"/>
      <c r="BG25" s="276"/>
      <c r="BH25" s="276"/>
      <c r="BI25" s="276"/>
      <c r="BJ25" s="276"/>
      <c r="BK25" s="276"/>
      <c r="BL25" s="276"/>
      <c r="BM25" s="276"/>
      <c r="BN25" s="276"/>
      <c r="BO25" s="276"/>
    </row>
    <row r="26" spans="1:67" ht="12" customHeight="1">
      <c r="A26" s="8"/>
      <c r="B26" s="8"/>
      <c r="C26" s="8"/>
      <c r="D26" s="8"/>
      <c r="E26" s="8"/>
      <c r="F26" s="8"/>
      <c r="G26" s="8"/>
      <c r="H26" s="8"/>
      <c r="I26" s="50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3"/>
      <c r="AD26" s="3"/>
      <c r="AE26" s="276" t="s">
        <v>128</v>
      </c>
      <c r="AF26" s="276"/>
      <c r="AG26" s="276"/>
      <c r="AH26" s="276"/>
      <c r="AI26" s="276"/>
      <c r="AJ26" s="276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276" t="s">
        <v>128</v>
      </c>
      <c r="AY26" s="276"/>
      <c r="AZ26" s="276"/>
      <c r="BA26" s="276"/>
      <c r="BB26" s="276"/>
      <c r="BC26" s="276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</row>
    <row r="27" spans="1:67" ht="12" customHeight="1">
      <c r="A27" s="280" t="s">
        <v>57</v>
      </c>
      <c r="B27" s="280"/>
      <c r="C27" s="280"/>
      <c r="D27" s="280"/>
      <c r="E27" s="8"/>
      <c r="F27" s="8"/>
      <c r="G27" s="8"/>
      <c r="H27" s="8"/>
      <c r="I27" s="3"/>
      <c r="J27" s="64"/>
      <c r="K27" s="64"/>
      <c r="L27" s="64"/>
      <c r="M27" s="64"/>
      <c r="N27" s="64"/>
      <c r="O27" s="6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276"/>
      <c r="AF27" s="276"/>
      <c r="AG27" s="276"/>
      <c r="AH27" s="276"/>
      <c r="AI27" s="276"/>
      <c r="AJ27" s="276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276"/>
      <c r="AY27" s="276"/>
      <c r="AZ27" s="276"/>
      <c r="BA27" s="276"/>
      <c r="BB27" s="276"/>
      <c r="BC27" s="276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12" customHeight="1">
      <c r="A28" s="49"/>
      <c r="B28" s="49"/>
      <c r="C28" s="49"/>
      <c r="D28" s="49"/>
      <c r="E28" s="49"/>
      <c r="F28" s="49"/>
      <c r="G28" s="49"/>
      <c r="H28" s="49"/>
      <c r="I28" s="3"/>
      <c r="J28" s="276" t="s">
        <v>139</v>
      </c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3"/>
    </row>
    <row r="29" spans="1:67" ht="12" customHeight="1">
      <c r="A29" s="49"/>
      <c r="B29" s="49"/>
      <c r="C29" s="49"/>
      <c r="D29" s="49"/>
      <c r="E29" s="49"/>
      <c r="F29" s="49"/>
      <c r="G29" s="49"/>
      <c r="H29" s="49"/>
      <c r="I29" s="3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67" ht="12" customHeight="1">
      <c r="A30" s="49"/>
      <c r="B30" s="49"/>
      <c r="C30" s="49"/>
      <c r="D30" s="49"/>
      <c r="E30" s="49"/>
      <c r="F30" s="49"/>
      <c r="G30" s="49"/>
      <c r="H30" s="4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</row>
    <row r="31" spans="1:67" ht="12" customHeight="1">
      <c r="A31" s="49"/>
      <c r="B31" s="49"/>
      <c r="C31" s="49"/>
      <c r="D31" s="49"/>
      <c r="E31" s="49"/>
      <c r="F31" s="49"/>
      <c r="G31" s="49"/>
      <c r="H31" s="4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</row>
    <row r="32" spans="1:67" ht="15" customHeight="1">
      <c r="A32" s="49"/>
      <c r="B32" s="49"/>
      <c r="C32" s="49"/>
      <c r="D32" s="49"/>
      <c r="E32" s="49"/>
      <c r="F32" s="49"/>
      <c r="G32" s="49"/>
      <c r="H32" s="4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</row>
    <row r="33" spans="1:48" ht="15" customHeight="1">
      <c r="A33" s="60"/>
      <c r="B33" s="60"/>
      <c r="C33" s="60"/>
      <c r="D33" s="60"/>
      <c r="E33" s="60"/>
      <c r="F33" s="60"/>
      <c r="G33" s="60"/>
      <c r="H33" s="60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5" customHeight="1">
      <c r="A34" s="60"/>
      <c r="B34" s="60"/>
      <c r="C34" s="60"/>
      <c r="D34" s="60"/>
      <c r="E34" s="60"/>
      <c r="F34" s="60"/>
      <c r="G34" s="60"/>
      <c r="H34" s="60"/>
      <c r="AD34" s="3"/>
      <c r="AE34" s="3"/>
      <c r="AF34" s="11" t="str">
        <f>$E$9</f>
        <v>Вес 43 кг.</v>
      </c>
      <c r="AG34" s="70"/>
      <c r="AH34" s="70"/>
      <c r="AI34" s="127" t="s">
        <v>130</v>
      </c>
      <c r="AJ34" s="127"/>
      <c r="AK34" s="127"/>
      <c r="AL34" s="3"/>
      <c r="AM34" s="121"/>
      <c r="AN34" s="121"/>
      <c r="AO34" s="121"/>
      <c r="AP34" s="121"/>
      <c r="AQ34" s="121"/>
      <c r="AR34" s="121"/>
      <c r="AS34" s="3"/>
      <c r="AT34" s="121" t="s">
        <v>117</v>
      </c>
      <c r="AU34" s="121"/>
      <c r="AV34" s="71" t="str">
        <f>$AV$10</f>
        <v>A</v>
      </c>
    </row>
    <row r="35" spans="1:48" ht="12" customHeight="1">
      <c r="A35" s="60"/>
      <c r="B35" s="60"/>
      <c r="C35" s="60"/>
      <c r="D35" s="60"/>
      <c r="E35" s="60"/>
      <c r="F35" s="60"/>
      <c r="G35" s="60"/>
      <c r="H35" s="60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8" customHeight="1">
      <c r="A36" s="60"/>
      <c r="B36" s="60"/>
      <c r="C36" s="60"/>
      <c r="D36" s="60"/>
      <c r="E36" s="60"/>
      <c r="F36" s="60"/>
      <c r="G36" s="60"/>
      <c r="H36" s="60"/>
      <c r="AD36" s="159" t="s">
        <v>38</v>
      </c>
      <c r="AE36" s="124" t="s">
        <v>24</v>
      </c>
      <c r="AF36" s="162" t="s">
        <v>25</v>
      </c>
      <c r="AG36" s="141" t="s">
        <v>120</v>
      </c>
      <c r="AH36" s="124" t="s">
        <v>108</v>
      </c>
      <c r="AI36" s="128" t="s">
        <v>27</v>
      </c>
      <c r="AJ36" s="165" t="s">
        <v>39</v>
      </c>
      <c r="AK36" s="166"/>
      <c r="AL36" s="166"/>
      <c r="AM36" s="166"/>
      <c r="AN36" s="166"/>
      <c r="AO36" s="166"/>
      <c r="AP36" s="166"/>
      <c r="AQ36" s="166"/>
      <c r="AR36" s="167"/>
      <c r="AS36" s="124" t="s">
        <v>40</v>
      </c>
      <c r="AT36" s="124" t="s">
        <v>41</v>
      </c>
      <c r="AU36" s="124" t="s">
        <v>42</v>
      </c>
      <c r="AV36" s="156" t="s">
        <v>43</v>
      </c>
    </row>
    <row r="37" spans="1:48" ht="16.5" customHeight="1">
      <c r="A37" s="60"/>
      <c r="B37" s="60"/>
      <c r="C37" s="60"/>
      <c r="D37" s="60"/>
      <c r="E37" s="60"/>
      <c r="F37" s="60"/>
      <c r="G37" s="60"/>
      <c r="H37" s="60"/>
      <c r="AD37" s="160"/>
      <c r="AE37" s="125"/>
      <c r="AF37" s="163"/>
      <c r="AG37" s="142"/>
      <c r="AH37" s="125"/>
      <c r="AI37" s="129"/>
      <c r="AJ37" s="168"/>
      <c r="AK37" s="169"/>
      <c r="AL37" s="169"/>
      <c r="AM37" s="169"/>
      <c r="AN37" s="169"/>
      <c r="AO37" s="169"/>
      <c r="AP37" s="169"/>
      <c r="AQ37" s="169"/>
      <c r="AR37" s="170"/>
      <c r="AS37" s="125"/>
      <c r="AT37" s="125"/>
      <c r="AU37" s="125"/>
      <c r="AV37" s="157"/>
    </row>
    <row r="38" spans="1:48" ht="17.25" customHeight="1">
      <c r="A38" s="60"/>
      <c r="B38" s="60"/>
      <c r="C38" s="60"/>
      <c r="D38" s="60"/>
      <c r="E38" s="60"/>
      <c r="F38" s="60"/>
      <c r="G38" s="60"/>
      <c r="H38" s="60"/>
      <c r="AD38" s="161"/>
      <c r="AE38" s="126"/>
      <c r="AF38" s="164"/>
      <c r="AG38" s="143"/>
      <c r="AH38" s="126"/>
      <c r="AI38" s="130"/>
      <c r="AJ38" s="14">
        <v>1</v>
      </c>
      <c r="AK38" s="15">
        <v>2</v>
      </c>
      <c r="AL38" s="16" t="s">
        <v>48</v>
      </c>
      <c r="AM38" s="15">
        <v>3</v>
      </c>
      <c r="AN38" s="15">
        <v>4</v>
      </c>
      <c r="AO38" s="16" t="s">
        <v>49</v>
      </c>
      <c r="AP38" s="15">
        <v>5</v>
      </c>
      <c r="AQ38" s="15">
        <v>6</v>
      </c>
      <c r="AR38" s="16" t="s">
        <v>50</v>
      </c>
      <c r="AS38" s="126"/>
      <c r="AT38" s="126"/>
      <c r="AU38" s="126"/>
      <c r="AV38" s="158"/>
    </row>
    <row r="39" spans="1:48" ht="6.75" customHeight="1">
      <c r="A39" s="60"/>
      <c r="B39" s="60"/>
      <c r="C39" s="60"/>
      <c r="D39" s="60"/>
      <c r="E39" s="60"/>
      <c r="F39" s="60"/>
      <c r="G39" s="60"/>
      <c r="H39" s="60"/>
      <c r="AD39" s="153">
        <v>1</v>
      </c>
      <c r="AE39" s="209">
        <v>3</v>
      </c>
      <c r="AF39" s="222" t="str">
        <f>VLOOKUP(AE39,$I$15:$M$22,2,1)</f>
        <v>Сотникова Виктория</v>
      </c>
      <c r="AG39" s="224">
        <f>VLOOKUP(AE39,$I$15:$M$22,3,1)</f>
        <v>97</v>
      </c>
      <c r="AH39" s="226">
        <f>VLOOKUP(AE39,$I$15:$M$22,4,1)</f>
        <v>0</v>
      </c>
      <c r="AI39" s="227" t="str">
        <f>VLOOKUP(AE39,$I$15:$M$22,5,1)</f>
        <v>Богатырь</v>
      </c>
      <c r="AJ39" s="210"/>
      <c r="AK39" s="211"/>
      <c r="AL39" s="214"/>
      <c r="AM39" s="230"/>
      <c r="AN39" s="231"/>
      <c r="AO39" s="214"/>
      <c r="AP39" s="230"/>
      <c r="AQ39" s="231"/>
      <c r="AR39" s="214"/>
      <c r="AS39" s="214"/>
      <c r="AT39" s="214"/>
      <c r="AU39" s="214"/>
      <c r="AV39" s="214"/>
    </row>
    <row r="40" spans="1:48" ht="18" customHeight="1">
      <c r="A40" s="60"/>
      <c r="B40" s="60"/>
      <c r="C40" s="60"/>
      <c r="D40" s="60"/>
      <c r="E40" s="60"/>
      <c r="F40" s="60"/>
      <c r="G40" s="60"/>
      <c r="H40" s="60"/>
      <c r="AD40" s="154"/>
      <c r="AE40" s="199"/>
      <c r="AF40" s="223"/>
      <c r="AG40" s="225"/>
      <c r="AH40" s="201"/>
      <c r="AI40" s="203"/>
      <c r="AJ40" s="212"/>
      <c r="AK40" s="213"/>
      <c r="AL40" s="215"/>
      <c r="AM40" s="232"/>
      <c r="AN40" s="233"/>
      <c r="AO40" s="215"/>
      <c r="AP40" s="232"/>
      <c r="AQ40" s="233"/>
      <c r="AR40" s="215"/>
      <c r="AS40" s="234"/>
      <c r="AT40" s="215"/>
      <c r="AU40" s="215"/>
      <c r="AV40" s="234"/>
    </row>
    <row r="41" spans="1:48" ht="15" customHeight="1">
      <c r="A41" s="60"/>
      <c r="B41" s="60"/>
      <c r="C41" s="60"/>
      <c r="D41" s="60"/>
      <c r="E41" s="60"/>
      <c r="F41" s="60"/>
      <c r="G41" s="60"/>
      <c r="H41" s="60"/>
      <c r="AD41" s="154"/>
      <c r="AE41" s="199">
        <v>1</v>
      </c>
      <c r="AF41" s="223" t="str">
        <f>VLOOKUP(AE41,$I$15:$M$22,2,1)</f>
        <v>Слукина Дарья</v>
      </c>
      <c r="AG41" s="225">
        <f>VLOOKUP(AE41,$I$15:$M$22,3,1)</f>
        <v>96</v>
      </c>
      <c r="AH41" s="201">
        <f>VLOOKUP(AE41,$I$15:$M$22,4,1)</f>
        <v>0</v>
      </c>
      <c r="AI41" s="203" t="str">
        <f>VLOOKUP(AE41,$I$15:$M$22,5,1)</f>
        <v>Борино окдюсш</v>
      </c>
      <c r="AJ41" s="205"/>
      <c r="AK41" s="206"/>
      <c r="AL41" s="216"/>
      <c r="AM41" s="218"/>
      <c r="AN41" s="219"/>
      <c r="AO41" s="216"/>
      <c r="AP41" s="218"/>
      <c r="AQ41" s="219"/>
      <c r="AR41" s="216"/>
      <c r="AS41" s="234"/>
      <c r="AT41" s="216"/>
      <c r="AU41" s="216"/>
      <c r="AV41" s="234"/>
    </row>
    <row r="42" spans="1:48" ht="12.75" customHeight="1">
      <c r="A42" s="60"/>
      <c r="B42" s="60"/>
      <c r="C42" s="60"/>
      <c r="D42" s="60"/>
      <c r="E42" s="60"/>
      <c r="F42" s="60"/>
      <c r="G42" s="60"/>
      <c r="H42" s="60"/>
      <c r="AD42" s="155"/>
      <c r="AE42" s="200"/>
      <c r="AF42" s="228"/>
      <c r="AG42" s="229"/>
      <c r="AH42" s="202"/>
      <c r="AI42" s="204"/>
      <c r="AJ42" s="207"/>
      <c r="AK42" s="208"/>
      <c r="AL42" s="217"/>
      <c r="AM42" s="220"/>
      <c r="AN42" s="221"/>
      <c r="AO42" s="217"/>
      <c r="AP42" s="220"/>
      <c r="AQ42" s="221"/>
      <c r="AR42" s="217"/>
      <c r="AS42" s="217"/>
      <c r="AT42" s="217"/>
      <c r="AU42" s="217"/>
      <c r="AV42" s="217"/>
    </row>
    <row r="43" spans="1:48" ht="15" customHeight="1">
      <c r="A43" s="60"/>
      <c r="B43" s="60"/>
      <c r="C43" s="60"/>
      <c r="D43" s="60"/>
      <c r="E43" s="60"/>
      <c r="F43" s="60"/>
      <c r="G43" s="60"/>
      <c r="H43" s="60"/>
      <c r="AD43" s="153">
        <v>2</v>
      </c>
      <c r="AE43" s="209">
        <v>2</v>
      </c>
      <c r="AF43" s="222" t="str">
        <f>VLOOKUP(AE43,$I$15:$M$22,2,1)</f>
        <v>Ашихмина Кристина</v>
      </c>
      <c r="AG43" s="224">
        <f>VLOOKUP(AE43,$I$15:$M$22,3,1)</f>
        <v>97</v>
      </c>
      <c r="AH43" s="226">
        <f>VLOOKUP(AE43,$I$15:$M$22,4,1)</f>
        <v>0</v>
      </c>
      <c r="AI43" s="227" t="str">
        <f>VLOOKUP(AE43,$I$15:$M$22,5,1)</f>
        <v>Богатырь</v>
      </c>
      <c r="AJ43" s="261" t="s">
        <v>138</v>
      </c>
      <c r="AK43" s="262"/>
      <c r="AL43" s="258"/>
      <c r="AM43" s="259"/>
      <c r="AN43" s="260"/>
      <c r="AO43" s="258"/>
      <c r="AP43" s="259"/>
      <c r="AQ43" s="260"/>
      <c r="AR43" s="258"/>
      <c r="AS43" s="214"/>
      <c r="AT43" s="258"/>
      <c r="AU43" s="258"/>
      <c r="AV43" s="214"/>
    </row>
    <row r="44" spans="1:48" ht="19.5" customHeight="1">
      <c r="A44" s="60"/>
      <c r="B44" s="60"/>
      <c r="C44" s="60"/>
      <c r="D44" s="60"/>
      <c r="E44" s="60"/>
      <c r="F44" s="60"/>
      <c r="G44" s="60"/>
      <c r="H44" s="60"/>
      <c r="AD44" s="154"/>
      <c r="AE44" s="199"/>
      <c r="AF44" s="223"/>
      <c r="AG44" s="225"/>
      <c r="AH44" s="201"/>
      <c r="AI44" s="203"/>
      <c r="AJ44" s="248"/>
      <c r="AK44" s="249"/>
      <c r="AL44" s="252"/>
      <c r="AM44" s="254"/>
      <c r="AN44" s="255"/>
      <c r="AO44" s="252"/>
      <c r="AP44" s="254"/>
      <c r="AQ44" s="255"/>
      <c r="AR44" s="252"/>
      <c r="AS44" s="234"/>
      <c r="AT44" s="252"/>
      <c r="AU44" s="252"/>
      <c r="AV44" s="234"/>
    </row>
    <row r="45" spans="1:48" ht="15" customHeight="1">
      <c r="A45" s="60"/>
      <c r="B45" s="60"/>
      <c r="C45" s="60"/>
      <c r="D45" s="60"/>
      <c r="E45" s="60"/>
      <c r="F45" s="60"/>
      <c r="G45" s="60"/>
      <c r="H45" s="60"/>
      <c r="AD45" s="154"/>
      <c r="AE45" s="199"/>
      <c r="AF45" s="223"/>
      <c r="AG45" s="283"/>
      <c r="AH45" s="203"/>
      <c r="AI45" s="285"/>
      <c r="AJ45" s="248"/>
      <c r="AK45" s="249"/>
      <c r="AL45" s="252"/>
      <c r="AM45" s="254"/>
      <c r="AN45" s="255"/>
      <c r="AO45" s="252"/>
      <c r="AP45" s="254"/>
      <c r="AQ45" s="255"/>
      <c r="AR45" s="252"/>
      <c r="AS45" s="234"/>
      <c r="AT45" s="252"/>
      <c r="AU45" s="252"/>
      <c r="AV45" s="234"/>
    </row>
    <row r="46" spans="1:48" ht="19.5" customHeight="1">
      <c r="A46" s="60"/>
      <c r="B46" s="60"/>
      <c r="C46" s="60"/>
      <c r="D46" s="60"/>
      <c r="E46" s="60"/>
      <c r="F46" s="60"/>
      <c r="G46" s="60"/>
      <c r="H46" s="60"/>
      <c r="AD46" s="155"/>
      <c r="AE46" s="200"/>
      <c r="AF46" s="228"/>
      <c r="AG46" s="284"/>
      <c r="AH46" s="204"/>
      <c r="AI46" s="286"/>
      <c r="AJ46" s="250"/>
      <c r="AK46" s="251"/>
      <c r="AL46" s="253"/>
      <c r="AM46" s="256"/>
      <c r="AN46" s="257"/>
      <c r="AO46" s="253"/>
      <c r="AP46" s="256"/>
      <c r="AQ46" s="257"/>
      <c r="AR46" s="253"/>
      <c r="AS46" s="217"/>
      <c r="AT46" s="253"/>
      <c r="AU46" s="253"/>
      <c r="AV46" s="217"/>
    </row>
    <row r="47" spans="1:48" ht="16.5" customHeight="1">
      <c r="A47" s="60"/>
      <c r="B47" s="60"/>
      <c r="C47" s="60"/>
      <c r="D47" s="60"/>
      <c r="E47" s="60"/>
      <c r="F47" s="60"/>
      <c r="G47" s="60"/>
      <c r="H47" s="60"/>
      <c r="AD47" s="50"/>
      <c r="AE47" s="83"/>
      <c r="AF47" s="83"/>
      <c r="AG47" s="83"/>
      <c r="AH47" s="83"/>
      <c r="AI47" s="83"/>
      <c r="AJ47" s="8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48" ht="16.5" customHeight="1">
      <c r="A48" s="60"/>
      <c r="B48" s="60"/>
      <c r="C48" s="60"/>
      <c r="D48" s="60"/>
      <c r="E48" s="60"/>
      <c r="F48" s="60"/>
      <c r="G48" s="60"/>
      <c r="H48" s="60"/>
      <c r="AD48" s="50"/>
      <c r="AE48" s="277" t="s">
        <v>125</v>
      </c>
      <c r="AF48" s="277"/>
      <c r="AG48" s="277"/>
      <c r="AH48" s="277"/>
      <c r="AI48" s="277"/>
      <c r="AJ48" s="277"/>
      <c r="AK48" s="50"/>
      <c r="AL48" s="50"/>
      <c r="AM48" s="50"/>
      <c r="AN48" s="123" t="s">
        <v>126</v>
      </c>
      <c r="AO48" s="123"/>
      <c r="AP48" s="123"/>
      <c r="AQ48" s="123"/>
      <c r="AR48" s="123"/>
      <c r="AS48" s="123"/>
      <c r="AT48" s="123"/>
      <c r="AU48" s="123"/>
      <c r="AV48" s="123"/>
    </row>
    <row r="49" spans="1:48" ht="16.5" customHeight="1">
      <c r="A49" s="60"/>
      <c r="B49" s="60"/>
      <c r="C49" s="60"/>
      <c r="D49" s="60"/>
      <c r="E49" s="60"/>
      <c r="F49" s="60"/>
      <c r="G49" s="60"/>
      <c r="H49" s="60"/>
      <c r="AD49" s="50"/>
      <c r="AE49" s="277"/>
      <c r="AF49" s="277"/>
      <c r="AG49" s="277"/>
      <c r="AH49" s="277"/>
      <c r="AI49" s="277"/>
      <c r="AJ49" s="277"/>
      <c r="AK49" s="50"/>
      <c r="AL49" s="50"/>
      <c r="AM49" s="50"/>
      <c r="AN49" s="123"/>
      <c r="AO49" s="123"/>
      <c r="AP49" s="123"/>
      <c r="AQ49" s="123"/>
      <c r="AR49" s="123"/>
      <c r="AS49" s="123"/>
      <c r="AT49" s="123"/>
      <c r="AU49" s="123"/>
      <c r="AV49" s="123"/>
    </row>
    <row r="50" spans="1:48" ht="16.5" customHeight="1">
      <c r="A50" s="60"/>
      <c r="B50" s="60"/>
      <c r="C50" s="60"/>
      <c r="D50" s="60"/>
      <c r="E50" s="60"/>
      <c r="F50" s="60"/>
      <c r="G50" s="60"/>
      <c r="H50" s="60"/>
      <c r="AD50" s="3"/>
      <c r="AE50" s="276" t="s">
        <v>128</v>
      </c>
      <c r="AF50" s="276"/>
      <c r="AG50" s="276"/>
      <c r="AH50" s="276"/>
      <c r="AI50" s="276"/>
      <c r="AJ50" s="276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16.5" customHeight="1">
      <c r="A51" s="60"/>
      <c r="B51" s="60"/>
      <c r="C51" s="60"/>
      <c r="D51" s="60"/>
      <c r="E51" s="60"/>
      <c r="F51" s="60"/>
      <c r="G51" s="60"/>
      <c r="H51" s="60"/>
      <c r="AD51" s="3"/>
      <c r="AE51" s="276"/>
      <c r="AF51" s="276"/>
      <c r="AG51" s="276"/>
      <c r="AH51" s="276"/>
      <c r="AI51" s="276"/>
      <c r="AJ51" s="276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16.5" customHeight="1">
      <c r="A52" s="60"/>
      <c r="B52" s="60"/>
      <c r="C52" s="60"/>
      <c r="D52" s="60"/>
      <c r="E52" s="60"/>
      <c r="F52" s="60"/>
      <c r="G52" s="60"/>
      <c r="H52" s="60"/>
    </row>
    <row r="53" spans="1:48" ht="16.5" customHeight="1">
      <c r="A53" s="60"/>
      <c r="B53" s="60"/>
      <c r="C53" s="60"/>
      <c r="D53" s="60"/>
      <c r="E53" s="60"/>
      <c r="F53" s="60"/>
      <c r="G53" s="60"/>
      <c r="H53" s="60"/>
    </row>
    <row r="54" spans="1:48" ht="16.5" customHeight="1">
      <c r="A54" s="60"/>
      <c r="B54" s="60"/>
      <c r="C54" s="60"/>
      <c r="D54" s="60"/>
      <c r="E54" s="60"/>
      <c r="F54" s="60"/>
      <c r="G54" s="60"/>
      <c r="H54" s="60"/>
    </row>
    <row r="55" spans="1:48" ht="16.5" customHeight="1">
      <c r="A55" s="60"/>
      <c r="B55" s="60"/>
      <c r="C55" s="60"/>
      <c r="D55" s="60"/>
      <c r="E55" s="60"/>
      <c r="F55" s="60"/>
      <c r="G55" s="60"/>
      <c r="H55" s="60"/>
    </row>
    <row r="56" spans="1:48" ht="16.5" customHeight="1">
      <c r="A56" s="60"/>
      <c r="B56" s="60"/>
      <c r="C56" s="60"/>
      <c r="D56" s="60"/>
      <c r="E56" s="60"/>
      <c r="F56" s="60"/>
      <c r="G56" s="60"/>
      <c r="H56" s="60"/>
    </row>
    <row r="57" spans="1:48" ht="12" customHeight="1">
      <c r="A57" s="60"/>
      <c r="B57" s="60"/>
      <c r="C57" s="60"/>
      <c r="D57" s="60"/>
      <c r="E57" s="60"/>
      <c r="F57" s="60"/>
      <c r="G57" s="60"/>
      <c r="H57" s="60"/>
    </row>
    <row r="58" spans="1:48" ht="12" customHeight="1">
      <c r="A58" s="60"/>
      <c r="B58" s="60"/>
      <c r="C58" s="60"/>
      <c r="D58" s="60"/>
      <c r="E58" s="60"/>
      <c r="F58" s="60"/>
      <c r="G58" s="60"/>
      <c r="H58" s="60"/>
    </row>
    <row r="59" spans="1:48" ht="12" customHeight="1">
      <c r="A59" s="60"/>
      <c r="B59" s="60"/>
      <c r="C59" s="60"/>
      <c r="D59" s="60"/>
      <c r="E59" s="60"/>
      <c r="F59" s="60"/>
      <c r="G59" s="60"/>
      <c r="H59" s="60"/>
    </row>
    <row r="60" spans="1:48" ht="12" customHeight="1">
      <c r="A60" s="60"/>
      <c r="B60" s="60"/>
      <c r="C60" s="60"/>
      <c r="D60" s="60"/>
      <c r="E60" s="60"/>
      <c r="F60" s="60"/>
      <c r="G60" s="60"/>
      <c r="H60" s="60"/>
    </row>
    <row r="61" spans="1:48" ht="12" customHeight="1">
      <c r="A61" s="60"/>
      <c r="B61" s="60"/>
      <c r="C61" s="60"/>
      <c r="D61" s="60"/>
      <c r="E61" s="60"/>
      <c r="F61" s="60"/>
      <c r="G61" s="60"/>
      <c r="H61" s="60"/>
    </row>
    <row r="62" spans="1:48" ht="12" customHeight="1">
      <c r="A62" s="60"/>
      <c r="B62" s="60"/>
      <c r="C62" s="60"/>
      <c r="D62" s="60"/>
      <c r="E62" s="60"/>
      <c r="F62" s="60"/>
      <c r="G62" s="60"/>
      <c r="H62" s="60"/>
    </row>
    <row r="63" spans="1:48" ht="12" customHeight="1">
      <c r="A63" s="60"/>
      <c r="B63" s="60"/>
      <c r="C63" s="60"/>
      <c r="D63" s="60"/>
      <c r="E63" s="60"/>
      <c r="F63" s="60"/>
      <c r="G63" s="60"/>
      <c r="H63" s="60"/>
    </row>
    <row r="64" spans="1:48" ht="12" customHeight="1">
      <c r="A64" s="60"/>
      <c r="B64" s="60"/>
      <c r="C64" s="60"/>
      <c r="D64" s="60"/>
      <c r="E64" s="60"/>
      <c r="F64" s="60"/>
      <c r="G64" s="60"/>
      <c r="H64" s="60"/>
    </row>
    <row r="65" spans="1:8" ht="12" customHeight="1">
      <c r="A65" s="60"/>
      <c r="B65" s="60"/>
      <c r="C65" s="60"/>
      <c r="D65" s="60"/>
      <c r="E65" s="60"/>
      <c r="F65" s="60"/>
      <c r="G65" s="60"/>
      <c r="H65" s="60"/>
    </row>
    <row r="66" spans="1:8" ht="12" customHeight="1">
      <c r="A66" s="60"/>
      <c r="B66" s="60"/>
      <c r="C66" s="60"/>
      <c r="D66" s="60"/>
      <c r="E66" s="60"/>
      <c r="F66" s="60"/>
      <c r="G66" s="60"/>
      <c r="H66" s="60"/>
    </row>
    <row r="67" spans="1:8" ht="12" customHeight="1">
      <c r="A67" s="60"/>
      <c r="B67" s="60"/>
      <c r="C67" s="60"/>
      <c r="D67" s="60"/>
      <c r="E67" s="60"/>
      <c r="F67" s="60"/>
      <c r="G67" s="60"/>
      <c r="H67" s="60"/>
    </row>
    <row r="68" spans="1:8" ht="12" customHeight="1">
      <c r="A68" s="60"/>
      <c r="B68" s="60"/>
      <c r="C68" s="60"/>
      <c r="D68" s="60"/>
      <c r="E68" s="60"/>
      <c r="F68" s="60"/>
      <c r="G68" s="60"/>
      <c r="H68" s="60"/>
    </row>
    <row r="69" spans="1:8" ht="12" customHeight="1">
      <c r="A69" s="60"/>
      <c r="B69" s="60"/>
      <c r="C69" s="60"/>
      <c r="D69" s="60"/>
      <c r="E69" s="60"/>
      <c r="F69" s="60"/>
      <c r="G69" s="60"/>
      <c r="H69" s="60"/>
    </row>
    <row r="70" spans="1:8" ht="12" customHeight="1">
      <c r="A70" s="60"/>
      <c r="B70" s="60"/>
      <c r="C70" s="60"/>
      <c r="D70" s="60"/>
      <c r="E70" s="60"/>
      <c r="F70" s="60"/>
      <c r="G70" s="60"/>
      <c r="H70" s="60"/>
    </row>
    <row r="71" spans="1:8" ht="18">
      <c r="A71" s="60"/>
      <c r="B71" s="60"/>
      <c r="C71" s="60"/>
      <c r="D71" s="60"/>
      <c r="E71" s="60"/>
      <c r="F71" s="60"/>
      <c r="G71" s="60"/>
      <c r="H71" s="60"/>
    </row>
    <row r="72" spans="1:8" ht="18">
      <c r="A72" s="60"/>
      <c r="B72" s="60"/>
      <c r="C72" s="60"/>
      <c r="D72" s="60"/>
      <c r="E72" s="60"/>
      <c r="F72" s="60"/>
      <c r="G72" s="60"/>
      <c r="H72" s="60"/>
    </row>
    <row r="73" spans="1:8" ht="18">
      <c r="A73" s="60"/>
      <c r="B73" s="60"/>
      <c r="C73" s="60"/>
      <c r="D73" s="60"/>
      <c r="E73" s="60"/>
      <c r="F73" s="60"/>
      <c r="G73" s="60"/>
      <c r="H73" s="60"/>
    </row>
    <row r="74" spans="1:8" ht="18">
      <c r="A74" s="60"/>
      <c r="B74" s="60"/>
      <c r="C74" s="60"/>
      <c r="D74" s="60"/>
      <c r="E74" s="60"/>
      <c r="F74" s="60"/>
      <c r="G74" s="60"/>
      <c r="H74" s="60"/>
    </row>
    <row r="75" spans="1:8" ht="18">
      <c r="A75" s="60"/>
      <c r="B75" s="60"/>
      <c r="C75" s="60"/>
      <c r="D75" s="60"/>
      <c r="E75" s="60"/>
      <c r="F75" s="60"/>
      <c r="G75" s="60"/>
      <c r="H75" s="60"/>
    </row>
    <row r="76" spans="1:8" ht="18">
      <c r="A76" s="60"/>
      <c r="B76" s="60"/>
      <c r="C76" s="60"/>
      <c r="D76" s="60"/>
      <c r="E76" s="60"/>
      <c r="F76" s="60"/>
      <c r="G76" s="60"/>
      <c r="H76" s="60"/>
    </row>
    <row r="77" spans="1:8" ht="18">
      <c r="A77" s="60"/>
      <c r="B77" s="60"/>
      <c r="C77" s="60"/>
      <c r="D77" s="60"/>
      <c r="E77" s="60"/>
      <c r="F77" s="60"/>
      <c r="G77" s="60"/>
      <c r="H77" s="60"/>
    </row>
    <row r="78" spans="1:8" ht="18">
      <c r="A78" s="60"/>
      <c r="B78" s="60"/>
      <c r="C78" s="60"/>
      <c r="D78" s="60"/>
      <c r="E78" s="60"/>
      <c r="F78" s="60"/>
      <c r="G78" s="60"/>
      <c r="H78" s="60"/>
    </row>
    <row r="79" spans="1:8" ht="18">
      <c r="A79" s="60"/>
      <c r="B79" s="60"/>
      <c r="C79" s="60"/>
      <c r="D79" s="60"/>
      <c r="E79" s="60"/>
      <c r="F79" s="60"/>
      <c r="G79" s="60"/>
      <c r="H79" s="60"/>
    </row>
    <row r="80" spans="1:8" ht="18">
      <c r="A80" s="60"/>
      <c r="B80" s="60"/>
      <c r="C80" s="60"/>
      <c r="D80" s="60"/>
      <c r="E80" s="60"/>
      <c r="F80" s="60"/>
      <c r="G80" s="60"/>
      <c r="H80" s="60"/>
    </row>
    <row r="81" spans="1:8" ht="18">
      <c r="A81" s="60"/>
      <c r="B81" s="60"/>
      <c r="C81" s="60"/>
      <c r="D81" s="60"/>
      <c r="E81" s="60"/>
      <c r="F81" s="60"/>
      <c r="G81" s="60"/>
      <c r="H81" s="60"/>
    </row>
    <row r="82" spans="1:8" ht="18">
      <c r="A82" s="60"/>
      <c r="B82" s="60"/>
      <c r="C82" s="60"/>
      <c r="D82" s="60"/>
      <c r="E82" s="60"/>
      <c r="F82" s="60"/>
      <c r="G82" s="60"/>
      <c r="H82" s="60"/>
    </row>
    <row r="83" spans="1:8" ht="18">
      <c r="A83" s="60"/>
      <c r="B83" s="60"/>
      <c r="C83" s="60"/>
      <c r="D83" s="60"/>
      <c r="E83" s="60"/>
      <c r="F83" s="60"/>
      <c r="G83" s="60"/>
      <c r="H83" s="60"/>
    </row>
    <row r="84" spans="1:8" ht="18">
      <c r="A84" s="60"/>
      <c r="B84" s="60"/>
      <c r="C84" s="60"/>
      <c r="D84" s="60"/>
      <c r="E84" s="60"/>
      <c r="F84" s="60"/>
      <c r="G84" s="60"/>
      <c r="H84" s="60"/>
    </row>
    <row r="85" spans="1:8" ht="18">
      <c r="A85" s="60"/>
      <c r="B85" s="60"/>
      <c r="C85" s="60"/>
      <c r="D85" s="60"/>
      <c r="E85" s="60"/>
      <c r="F85" s="60"/>
      <c r="G85" s="60"/>
      <c r="H85" s="60"/>
    </row>
    <row r="86" spans="1:8" ht="18">
      <c r="A86" s="60"/>
      <c r="B86" s="60"/>
      <c r="C86" s="60"/>
      <c r="D86" s="60"/>
      <c r="E86" s="60"/>
      <c r="F86" s="60"/>
      <c r="G86" s="60"/>
      <c r="H86" s="60"/>
    </row>
    <row r="87" spans="1:8" ht="18">
      <c r="A87" s="60"/>
      <c r="B87" s="60"/>
      <c r="C87" s="60"/>
      <c r="D87" s="60"/>
      <c r="E87" s="60"/>
      <c r="F87" s="60"/>
      <c r="G87" s="60"/>
      <c r="H87" s="60"/>
    </row>
    <row r="88" spans="1:8" ht="18">
      <c r="A88" s="60"/>
      <c r="B88" s="60"/>
      <c r="C88" s="60"/>
      <c r="D88" s="60"/>
      <c r="E88" s="60"/>
      <c r="F88" s="60"/>
      <c r="G88" s="60"/>
      <c r="H88" s="60"/>
    </row>
    <row r="89" spans="1:8" ht="18">
      <c r="A89" s="60"/>
      <c r="B89" s="60"/>
      <c r="C89" s="60"/>
      <c r="D89" s="60"/>
      <c r="E89" s="60"/>
      <c r="F89" s="60"/>
      <c r="G89" s="60"/>
      <c r="H89" s="60"/>
    </row>
    <row r="90" spans="1:8" ht="18">
      <c r="A90" s="60"/>
      <c r="B90" s="60"/>
      <c r="C90" s="60"/>
      <c r="D90" s="60"/>
      <c r="E90" s="60"/>
      <c r="F90" s="60"/>
      <c r="G90" s="60"/>
      <c r="H90" s="60"/>
    </row>
    <row r="91" spans="1:8" ht="18">
      <c r="A91" s="60"/>
      <c r="B91" s="60"/>
      <c r="C91" s="60"/>
      <c r="D91" s="60"/>
      <c r="E91" s="60"/>
      <c r="F91" s="60"/>
      <c r="G91" s="60"/>
      <c r="H91" s="60"/>
    </row>
    <row r="92" spans="1:8" ht="18">
      <c r="A92" s="60"/>
      <c r="B92" s="60"/>
      <c r="C92" s="60"/>
      <c r="D92" s="60"/>
      <c r="E92" s="60"/>
      <c r="F92" s="60"/>
      <c r="G92" s="60"/>
      <c r="H92" s="60"/>
    </row>
    <row r="93" spans="1:8" ht="18">
      <c r="A93" s="60"/>
      <c r="B93" s="60"/>
      <c r="C93" s="60"/>
      <c r="D93" s="60"/>
      <c r="E93" s="60"/>
      <c r="F93" s="60"/>
      <c r="G93" s="60"/>
      <c r="H93" s="60"/>
    </row>
    <row r="94" spans="1:8" ht="18">
      <c r="A94" s="60"/>
      <c r="B94" s="60"/>
      <c r="C94" s="60"/>
      <c r="D94" s="60"/>
      <c r="E94" s="60"/>
      <c r="F94" s="60"/>
      <c r="G94" s="60"/>
      <c r="H94" s="60"/>
    </row>
    <row r="95" spans="1:8" ht="18">
      <c r="A95" s="60"/>
      <c r="B95" s="60"/>
      <c r="C95" s="60"/>
      <c r="D95" s="60"/>
      <c r="E95" s="60"/>
      <c r="F95" s="60"/>
      <c r="G95" s="60"/>
      <c r="H95" s="60"/>
    </row>
    <row r="96" spans="1:8" ht="18">
      <c r="A96" s="60"/>
      <c r="B96" s="60"/>
      <c r="C96" s="60"/>
      <c r="D96" s="60"/>
      <c r="E96" s="60"/>
      <c r="F96" s="60"/>
      <c r="G96" s="60"/>
      <c r="H96" s="60"/>
    </row>
    <row r="97" spans="1:8" ht="18">
      <c r="A97" s="60"/>
      <c r="B97" s="60"/>
      <c r="C97" s="60"/>
      <c r="D97" s="60"/>
      <c r="E97" s="60"/>
      <c r="F97" s="60"/>
      <c r="G97" s="60"/>
      <c r="H97" s="60"/>
    </row>
    <row r="98" spans="1:8" ht="18">
      <c r="A98" s="60"/>
      <c r="B98" s="60"/>
      <c r="C98" s="60"/>
      <c r="D98" s="60"/>
      <c r="E98" s="60"/>
      <c r="F98" s="60"/>
      <c r="G98" s="60"/>
      <c r="H98" s="60"/>
    </row>
    <row r="99" spans="1:8" ht="18">
      <c r="A99" s="60"/>
      <c r="B99" s="60"/>
      <c r="C99" s="60"/>
      <c r="D99" s="60"/>
      <c r="E99" s="60"/>
      <c r="F99" s="60"/>
      <c r="G99" s="60"/>
      <c r="H99" s="60"/>
    </row>
    <row r="100" spans="1:8" ht="18">
      <c r="A100" s="60"/>
      <c r="B100" s="60"/>
      <c r="C100" s="60"/>
      <c r="D100" s="60"/>
      <c r="E100" s="60"/>
      <c r="F100" s="60"/>
      <c r="G100" s="60"/>
      <c r="H100" s="60"/>
    </row>
    <row r="101" spans="1:8" ht="18">
      <c r="A101" s="60"/>
      <c r="B101" s="60"/>
      <c r="C101" s="60"/>
      <c r="D101" s="60"/>
      <c r="E101" s="60"/>
      <c r="F101" s="60"/>
      <c r="G101" s="60"/>
      <c r="H101" s="60"/>
    </row>
    <row r="102" spans="1:8" ht="18">
      <c r="A102" s="60"/>
      <c r="B102" s="60"/>
      <c r="C102" s="60"/>
      <c r="D102" s="60"/>
      <c r="E102" s="60"/>
      <c r="F102" s="60"/>
      <c r="G102" s="60"/>
      <c r="H102" s="60"/>
    </row>
    <row r="103" spans="1:8" ht="18">
      <c r="A103" s="60"/>
      <c r="B103" s="60"/>
      <c r="C103" s="60"/>
      <c r="D103" s="60"/>
      <c r="E103" s="60"/>
      <c r="F103" s="60"/>
      <c r="G103" s="60"/>
      <c r="H103" s="60"/>
    </row>
    <row r="104" spans="1:8" ht="18">
      <c r="A104" s="60"/>
      <c r="B104" s="60"/>
      <c r="C104" s="60"/>
      <c r="D104" s="60"/>
      <c r="E104" s="60"/>
      <c r="F104" s="60"/>
      <c r="G104" s="60"/>
      <c r="H104" s="60"/>
    </row>
    <row r="105" spans="1:8" ht="18">
      <c r="A105" s="60"/>
      <c r="B105" s="60"/>
      <c r="C105" s="60"/>
      <c r="D105" s="60"/>
      <c r="E105" s="60"/>
      <c r="F105" s="60"/>
      <c r="G105" s="60"/>
      <c r="H105" s="60"/>
    </row>
    <row r="106" spans="1:8" ht="18">
      <c r="A106" s="60"/>
      <c r="B106" s="60"/>
      <c r="C106" s="60"/>
      <c r="D106" s="60"/>
      <c r="E106" s="60"/>
      <c r="F106" s="60"/>
      <c r="G106" s="60"/>
      <c r="H106" s="60"/>
    </row>
    <row r="107" spans="1:8" ht="18">
      <c r="A107" s="60"/>
      <c r="B107" s="60"/>
      <c r="C107" s="60"/>
      <c r="D107" s="60"/>
      <c r="E107" s="60"/>
      <c r="F107" s="60"/>
      <c r="G107" s="60"/>
      <c r="H107" s="60"/>
    </row>
    <row r="108" spans="1:8" ht="18">
      <c r="A108" s="60"/>
      <c r="B108" s="60"/>
      <c r="C108" s="60"/>
      <c r="D108" s="60"/>
      <c r="E108" s="60"/>
      <c r="F108" s="60"/>
      <c r="G108" s="60"/>
      <c r="H108" s="60"/>
    </row>
    <row r="109" spans="1:8" ht="18">
      <c r="A109" s="60"/>
      <c r="B109" s="60"/>
      <c r="C109" s="60"/>
      <c r="D109" s="60"/>
      <c r="E109" s="60"/>
      <c r="F109" s="60"/>
      <c r="G109" s="60"/>
      <c r="H109" s="60"/>
    </row>
    <row r="110" spans="1:8" ht="18">
      <c r="A110" s="60"/>
      <c r="B110" s="60"/>
      <c r="C110" s="60"/>
      <c r="D110" s="60"/>
      <c r="E110" s="60"/>
      <c r="F110" s="60"/>
      <c r="G110" s="60"/>
      <c r="H110" s="60"/>
    </row>
    <row r="111" spans="1:8" ht="18">
      <c r="A111" s="60"/>
      <c r="B111" s="60"/>
      <c r="C111" s="60"/>
      <c r="D111" s="60"/>
      <c r="E111" s="60"/>
      <c r="F111" s="60"/>
      <c r="G111" s="60"/>
      <c r="H111" s="60"/>
    </row>
    <row r="112" spans="1:8" ht="18">
      <c r="A112" s="60"/>
      <c r="B112" s="60"/>
      <c r="C112" s="60"/>
      <c r="D112" s="60"/>
      <c r="E112" s="60"/>
      <c r="F112" s="60"/>
      <c r="G112" s="60"/>
      <c r="H112" s="60"/>
    </row>
    <row r="113" spans="1:8" ht="18">
      <c r="A113" s="60"/>
      <c r="B113" s="60"/>
      <c r="C113" s="60"/>
      <c r="D113" s="60"/>
      <c r="E113" s="60"/>
      <c r="F113" s="60"/>
      <c r="G113" s="60"/>
      <c r="H113" s="60"/>
    </row>
  </sheetData>
  <mergeCells count="365">
    <mergeCell ref="A1:H1"/>
    <mergeCell ref="I1:AC1"/>
    <mergeCell ref="AD1:AV1"/>
    <mergeCell ref="AW1:BO1"/>
    <mergeCell ref="AW6:BO6"/>
    <mergeCell ref="I7:AC7"/>
    <mergeCell ref="AD7:AV7"/>
    <mergeCell ref="AW7:BO7"/>
    <mergeCell ref="AI10:AK10"/>
    <mergeCell ref="A6:H7"/>
    <mergeCell ref="I6:AC6"/>
    <mergeCell ref="AD6:AV6"/>
    <mergeCell ref="D2:G2"/>
    <mergeCell ref="A5:H5"/>
    <mergeCell ref="I5:AC5"/>
    <mergeCell ref="AD5:AV5"/>
    <mergeCell ref="AM10:AR10"/>
    <mergeCell ref="AT10:AU10"/>
    <mergeCell ref="BB10:BD10"/>
    <mergeCell ref="BF10:BK10"/>
    <mergeCell ref="AW5:BO5"/>
    <mergeCell ref="A9:D9"/>
    <mergeCell ref="E9:H9"/>
    <mergeCell ref="A10:D10"/>
    <mergeCell ref="E10:H10"/>
    <mergeCell ref="W10:AC10"/>
    <mergeCell ref="BA12:BA14"/>
    <mergeCell ref="BM10:BN10"/>
    <mergeCell ref="A12:A14"/>
    <mergeCell ref="B12:B14"/>
    <mergeCell ref="C12:C14"/>
    <mergeCell ref="D12:D14"/>
    <mergeCell ref="E12:E14"/>
    <mergeCell ref="BB12:BB14"/>
    <mergeCell ref="BC12:BK13"/>
    <mergeCell ref="AJ12:AR13"/>
    <mergeCell ref="AW12:AW14"/>
    <mergeCell ref="BO12:BO14"/>
    <mergeCell ref="N14:O14"/>
    <mergeCell ref="P14:Q14"/>
    <mergeCell ref="R14:S14"/>
    <mergeCell ref="T14:U14"/>
    <mergeCell ref="V14:W14"/>
    <mergeCell ref="AX12:AX14"/>
    <mergeCell ref="AY12:AY14"/>
    <mergeCell ref="AZ12:AZ14"/>
    <mergeCell ref="AE12:AE14"/>
    <mergeCell ref="AF12:AF14"/>
    <mergeCell ref="AG12:AG14"/>
    <mergeCell ref="AT12:AT14"/>
    <mergeCell ref="AU12:AU14"/>
    <mergeCell ref="AV12:AV14"/>
    <mergeCell ref="AS12:AS14"/>
    <mergeCell ref="AI12:AI14"/>
    <mergeCell ref="A15:A16"/>
    <mergeCell ref="B15:B16"/>
    <mergeCell ref="C15:C16"/>
    <mergeCell ref="D15:D16"/>
    <mergeCell ref="E15:E16"/>
    <mergeCell ref="F15:F16"/>
    <mergeCell ref="F12:F14"/>
    <mergeCell ref="G12:G14"/>
    <mergeCell ref="AD12:AD14"/>
    <mergeCell ref="BL12:BL14"/>
    <mergeCell ref="BM12:BM14"/>
    <mergeCell ref="BN12:BN14"/>
    <mergeCell ref="L12:L14"/>
    <mergeCell ref="M12:M14"/>
    <mergeCell ref="N12:W13"/>
    <mergeCell ref="X12:Y14"/>
    <mergeCell ref="Z12:AB14"/>
    <mergeCell ref="AC12:AC14"/>
    <mergeCell ref="AH12:AH14"/>
    <mergeCell ref="P15:P16"/>
    <mergeCell ref="R15:R16"/>
    <mergeCell ref="H12:H14"/>
    <mergeCell ref="I12:I14"/>
    <mergeCell ref="J12:J14"/>
    <mergeCell ref="K12:K14"/>
    <mergeCell ref="T15:T16"/>
    <mergeCell ref="V15:V16"/>
    <mergeCell ref="G15:G16"/>
    <mergeCell ref="H15:H16"/>
    <mergeCell ref="I15:I16"/>
    <mergeCell ref="J15:J16"/>
    <mergeCell ref="K15:K16"/>
    <mergeCell ref="L15:L16"/>
    <mergeCell ref="M15:M16"/>
    <mergeCell ref="N15:N16"/>
    <mergeCell ref="Z17:Z18"/>
    <mergeCell ref="AB17:AB18"/>
    <mergeCell ref="AC17:AC18"/>
    <mergeCell ref="X15:Y16"/>
    <mergeCell ref="Z15:Z16"/>
    <mergeCell ref="AB15:AB16"/>
    <mergeCell ref="AC15:AC16"/>
    <mergeCell ref="AM15:AN16"/>
    <mergeCell ref="AO15:AO16"/>
    <mergeCell ref="AP15:AQ16"/>
    <mergeCell ref="AR15:AR16"/>
    <mergeCell ref="AD15:AD18"/>
    <mergeCell ref="AE15:AE16"/>
    <mergeCell ref="AF15:AF16"/>
    <mergeCell ref="AG15:AG16"/>
    <mergeCell ref="AH15:AH16"/>
    <mergeCell ref="AI15:AI16"/>
    <mergeCell ref="AJ15:AK16"/>
    <mergeCell ref="AL15:AL16"/>
    <mergeCell ref="AX17:AX18"/>
    <mergeCell ref="BA15:BA16"/>
    <mergeCell ref="BB15:BB16"/>
    <mergeCell ref="BC15:BD16"/>
    <mergeCell ref="BE15:BE16"/>
    <mergeCell ref="AS15:AS18"/>
    <mergeCell ref="AT15:AT16"/>
    <mergeCell ref="BC17:BD18"/>
    <mergeCell ref="BF15:BG16"/>
    <mergeCell ref="BH15:BH16"/>
    <mergeCell ref="AU15:AU16"/>
    <mergeCell ref="AV15:AV18"/>
    <mergeCell ref="AW15:AW18"/>
    <mergeCell ref="AX15:AX16"/>
    <mergeCell ref="AY15:AY16"/>
    <mergeCell ref="AZ15:AZ16"/>
    <mergeCell ref="AU17:AU18"/>
    <mergeCell ref="BI15:BJ16"/>
    <mergeCell ref="BK15:BK16"/>
    <mergeCell ref="BI17:BJ18"/>
    <mergeCell ref="BK17:BK18"/>
    <mergeCell ref="BE17:BE18"/>
    <mergeCell ref="BF17:BG18"/>
    <mergeCell ref="BH17:BH18"/>
    <mergeCell ref="E17:E18"/>
    <mergeCell ref="F17:F18"/>
    <mergeCell ref="BL15:BL18"/>
    <mergeCell ref="BM15:BM16"/>
    <mergeCell ref="BN15:BN16"/>
    <mergeCell ref="BO15:BO18"/>
    <mergeCell ref="BM17:BM18"/>
    <mergeCell ref="BN17:BN18"/>
    <mergeCell ref="AY17:AY18"/>
    <mergeCell ref="AZ17:AZ18"/>
    <mergeCell ref="AO17:AO18"/>
    <mergeCell ref="AP17:AQ18"/>
    <mergeCell ref="AR17:AR18"/>
    <mergeCell ref="AT17:AT18"/>
    <mergeCell ref="J17:J18"/>
    <mergeCell ref="K17:K18"/>
    <mergeCell ref="L17:L18"/>
    <mergeCell ref="AL17:AL18"/>
    <mergeCell ref="AM17:AN18"/>
    <mergeCell ref="X17:Y18"/>
    <mergeCell ref="AI17:AI18"/>
    <mergeCell ref="AJ17:AK18"/>
    <mergeCell ref="A19:A20"/>
    <mergeCell ref="B19:B20"/>
    <mergeCell ref="C19:C20"/>
    <mergeCell ref="D19:D20"/>
    <mergeCell ref="A17:A18"/>
    <mergeCell ref="B17:B18"/>
    <mergeCell ref="C17:C18"/>
    <mergeCell ref="D17:D18"/>
    <mergeCell ref="P17:P18"/>
    <mergeCell ref="R17:R18"/>
    <mergeCell ref="E19:E20"/>
    <mergeCell ref="F19:F20"/>
    <mergeCell ref="BA17:BA18"/>
    <mergeCell ref="BB17:BB18"/>
    <mergeCell ref="AE17:AE18"/>
    <mergeCell ref="AF17:AF18"/>
    <mergeCell ref="AG17:AG18"/>
    <mergeCell ref="AH17:AH18"/>
    <mergeCell ref="N19:N20"/>
    <mergeCell ref="P19:P20"/>
    <mergeCell ref="R19:R20"/>
    <mergeCell ref="T17:T18"/>
    <mergeCell ref="V17:V18"/>
    <mergeCell ref="G17:G18"/>
    <mergeCell ref="H17:H18"/>
    <mergeCell ref="I17:I18"/>
    <mergeCell ref="M17:M18"/>
    <mergeCell ref="N17:N18"/>
    <mergeCell ref="AC19:AC20"/>
    <mergeCell ref="T19:T20"/>
    <mergeCell ref="V19:V20"/>
    <mergeCell ref="G19:G20"/>
    <mergeCell ref="H19:H20"/>
    <mergeCell ref="I19:I20"/>
    <mergeCell ref="J19:J20"/>
    <mergeCell ref="K19:K20"/>
    <mergeCell ref="L19:L20"/>
    <mergeCell ref="M19:M20"/>
    <mergeCell ref="AR19:AR20"/>
    <mergeCell ref="AD19:AD22"/>
    <mergeCell ref="AE19:AE20"/>
    <mergeCell ref="X21:Y22"/>
    <mergeCell ref="Z21:Z22"/>
    <mergeCell ref="AB21:AB22"/>
    <mergeCell ref="AC21:AC22"/>
    <mergeCell ref="X19:Y20"/>
    <mergeCell ref="Z19:Z20"/>
    <mergeCell ref="AB19:AB20"/>
    <mergeCell ref="AL19:AL20"/>
    <mergeCell ref="AL21:AL22"/>
    <mergeCell ref="AM21:AN22"/>
    <mergeCell ref="AM19:AN20"/>
    <mergeCell ref="AO19:AO20"/>
    <mergeCell ref="AP19:AQ20"/>
    <mergeCell ref="BB19:BB20"/>
    <mergeCell ref="BC19:BD20"/>
    <mergeCell ref="BE19:BE20"/>
    <mergeCell ref="AS19:AS22"/>
    <mergeCell ref="AT19:AT20"/>
    <mergeCell ref="AF19:AF20"/>
    <mergeCell ref="AG19:AG20"/>
    <mergeCell ref="AH19:AH20"/>
    <mergeCell ref="AI19:AI20"/>
    <mergeCell ref="AJ19:AK20"/>
    <mergeCell ref="BH19:BH20"/>
    <mergeCell ref="AU19:AU20"/>
    <mergeCell ref="AV19:AV22"/>
    <mergeCell ref="AW19:AW22"/>
    <mergeCell ref="AX19:AX20"/>
    <mergeCell ref="AY19:AY20"/>
    <mergeCell ref="AZ19:AZ20"/>
    <mergeCell ref="AU21:AU22"/>
    <mergeCell ref="AX21:AX22"/>
    <mergeCell ref="BA19:BA20"/>
    <mergeCell ref="AY21:AY22"/>
    <mergeCell ref="AZ21:AZ22"/>
    <mergeCell ref="BI19:BJ20"/>
    <mergeCell ref="BK19:BK20"/>
    <mergeCell ref="BI21:BJ22"/>
    <mergeCell ref="BK21:BK22"/>
    <mergeCell ref="BE21:BE22"/>
    <mergeCell ref="BF21:BG22"/>
    <mergeCell ref="BH21:BH22"/>
    <mergeCell ref="BF19:BG20"/>
    <mergeCell ref="BL19:BL22"/>
    <mergeCell ref="BM19:BM20"/>
    <mergeCell ref="BN19:BN20"/>
    <mergeCell ref="BO19:BO22"/>
    <mergeCell ref="BM21:BM22"/>
    <mergeCell ref="BN21:BN22"/>
    <mergeCell ref="AR21:AR22"/>
    <mergeCell ref="AT21:AT22"/>
    <mergeCell ref="J21:J22"/>
    <mergeCell ref="K21:K22"/>
    <mergeCell ref="L21:L22"/>
    <mergeCell ref="A21:A22"/>
    <mergeCell ref="B21:B22"/>
    <mergeCell ref="C21:C22"/>
    <mergeCell ref="D21:D22"/>
    <mergeCell ref="E21:E22"/>
    <mergeCell ref="A25:D25"/>
    <mergeCell ref="E25:H25"/>
    <mergeCell ref="J25:AB26"/>
    <mergeCell ref="AE26:AJ27"/>
    <mergeCell ref="AO21:AO22"/>
    <mergeCell ref="AP21:AQ22"/>
    <mergeCell ref="F21:F22"/>
    <mergeCell ref="G21:G22"/>
    <mergeCell ref="AX26:BC27"/>
    <mergeCell ref="A27:D27"/>
    <mergeCell ref="BA21:BA22"/>
    <mergeCell ref="BB21:BB22"/>
    <mergeCell ref="BC21:BD22"/>
    <mergeCell ref="AE21:AE22"/>
    <mergeCell ref="AF21:AF22"/>
    <mergeCell ref="AG21:AG22"/>
    <mergeCell ref="AH21:AH22"/>
    <mergeCell ref="AI21:AI22"/>
    <mergeCell ref="M21:M22"/>
    <mergeCell ref="N21:N22"/>
    <mergeCell ref="P21:P22"/>
    <mergeCell ref="R21:R22"/>
    <mergeCell ref="T21:T22"/>
    <mergeCell ref="V21:V22"/>
    <mergeCell ref="AI34:AK34"/>
    <mergeCell ref="AM34:AR34"/>
    <mergeCell ref="AT34:AU34"/>
    <mergeCell ref="H21:H22"/>
    <mergeCell ref="I21:I22"/>
    <mergeCell ref="J28:AB29"/>
    <mergeCell ref="AD30:AV30"/>
    <mergeCell ref="AE24:AJ25"/>
    <mergeCell ref="AN24:AV25"/>
    <mergeCell ref="AJ21:AK22"/>
    <mergeCell ref="AX24:BC25"/>
    <mergeCell ref="BG24:BO25"/>
    <mergeCell ref="AJ36:AR37"/>
    <mergeCell ref="AS36:AS38"/>
    <mergeCell ref="AT36:AT38"/>
    <mergeCell ref="AU36:AU38"/>
    <mergeCell ref="AV36:AV38"/>
    <mergeCell ref="AD31:AV31"/>
    <mergeCell ref="AW31:BO31"/>
    <mergeCell ref="AD32:AV32"/>
    <mergeCell ref="AH39:AH40"/>
    <mergeCell ref="AD36:AD38"/>
    <mergeCell ref="AE36:AE38"/>
    <mergeCell ref="AF36:AF38"/>
    <mergeCell ref="AG36:AG38"/>
    <mergeCell ref="AH36:AH38"/>
    <mergeCell ref="AD39:AD42"/>
    <mergeCell ref="AE39:AE40"/>
    <mergeCell ref="AF39:AF40"/>
    <mergeCell ref="AG39:AG40"/>
    <mergeCell ref="AI36:AI38"/>
    <mergeCell ref="AR39:AR40"/>
    <mergeCell ref="AS39:AS42"/>
    <mergeCell ref="AT39:AT40"/>
    <mergeCell ref="AM39:AN40"/>
    <mergeCell ref="AO39:AO40"/>
    <mergeCell ref="AP39:AQ40"/>
    <mergeCell ref="AT41:AT42"/>
    <mergeCell ref="AL41:AL42"/>
    <mergeCell ref="AM41:AN42"/>
    <mergeCell ref="AU39:AU40"/>
    <mergeCell ref="AV39:AV42"/>
    <mergeCell ref="AE41:AE42"/>
    <mergeCell ref="AF41:AF42"/>
    <mergeCell ref="AG41:AG42"/>
    <mergeCell ref="AH41:AH42"/>
    <mergeCell ref="AI41:AI42"/>
    <mergeCell ref="AI39:AI40"/>
    <mergeCell ref="AJ39:AK40"/>
    <mergeCell ref="AL39:AL40"/>
    <mergeCell ref="AU41:AU42"/>
    <mergeCell ref="AD43:AD46"/>
    <mergeCell ref="AE43:AE44"/>
    <mergeCell ref="AF43:AF44"/>
    <mergeCell ref="AG43:AG44"/>
    <mergeCell ref="AH43:AH44"/>
    <mergeCell ref="AI43:AI44"/>
    <mergeCell ref="AJ43:AK44"/>
    <mergeCell ref="AL43:AL44"/>
    <mergeCell ref="AJ41:AK42"/>
    <mergeCell ref="AI45:AI46"/>
    <mergeCell ref="AO41:AO42"/>
    <mergeCell ref="AP41:AQ42"/>
    <mergeCell ref="AR41:AR42"/>
    <mergeCell ref="AU45:AU46"/>
    <mergeCell ref="AO43:AO44"/>
    <mergeCell ref="AP43:AQ44"/>
    <mergeCell ref="AR43:AR44"/>
    <mergeCell ref="AS43:AS46"/>
    <mergeCell ref="AT43:AT44"/>
    <mergeCell ref="AM43:AN44"/>
    <mergeCell ref="AE48:AJ49"/>
    <mergeCell ref="AN48:AV49"/>
    <mergeCell ref="AE50:AJ51"/>
    <mergeCell ref="AU43:AU44"/>
    <mergeCell ref="AV43:AV46"/>
    <mergeCell ref="AE45:AE46"/>
    <mergeCell ref="AF45:AF46"/>
    <mergeCell ref="AG45:AG46"/>
    <mergeCell ref="AH45:AH46"/>
    <mergeCell ref="AP45:AQ46"/>
    <mergeCell ref="AR45:AR46"/>
    <mergeCell ref="AT45:AT46"/>
    <mergeCell ref="AJ45:AK46"/>
    <mergeCell ref="AL45:AL46"/>
    <mergeCell ref="AM45:AN46"/>
    <mergeCell ref="AO45:AO46"/>
  </mergeCells>
  <phoneticPr fontId="27" type="noConversion"/>
  <pageMargins left="0.39370078740157483" right="0.19685039370078741" top="0.59055118110236227" bottom="0.59055118110236227" header="0.51181102362204722" footer="0.51181102362204722"/>
  <pageSetup paperSize="9" scale="75" orientation="portrait" verticalDpi="4294967293" r:id="rId1"/>
  <headerFooter alignWithMargins="0"/>
  <colBreaks count="3" manualBreakCount="3">
    <brk id="8" max="1048575" man="1"/>
    <brk id="29" max="1048575" man="1"/>
    <brk id="4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O113"/>
  <sheetViews>
    <sheetView view="pageBreakPreview" topLeftCell="G1" zoomScale="75" workbookViewId="0">
      <selection activeCell="I1" sqref="I1:AC31"/>
    </sheetView>
  </sheetViews>
  <sheetFormatPr defaultRowHeight="12.75"/>
  <cols>
    <col min="1" max="1" width="4.28515625" style="1" customWidth="1"/>
    <col min="2" max="2" width="5.7109375" style="1" customWidth="1"/>
    <col min="3" max="3" width="4.28515625" style="1" customWidth="1"/>
    <col min="4" max="4" width="38.7109375" style="1" customWidth="1"/>
    <col min="5" max="6" width="10.7109375" style="1" customWidth="1"/>
    <col min="7" max="7" width="22.85546875" style="1" customWidth="1"/>
    <col min="8" max="8" width="23.7109375" style="1" customWidth="1"/>
    <col min="9" max="9" width="4.28515625" style="1" customWidth="1"/>
    <col min="10" max="10" width="32.28515625" style="1" customWidth="1"/>
    <col min="11" max="12" width="6.42578125" style="1" customWidth="1"/>
    <col min="13" max="13" width="21.5703125" style="1" customWidth="1"/>
    <col min="14" max="23" width="3.140625" style="1" customWidth="1"/>
    <col min="24" max="25" width="2.5703125" style="1" customWidth="1"/>
    <col min="26" max="26" width="1.42578125" style="1" customWidth="1"/>
    <col min="27" max="27" width="3.140625" style="1" customWidth="1"/>
    <col min="28" max="28" width="1.42578125" style="1" customWidth="1"/>
    <col min="29" max="29" width="6.42578125" style="1" customWidth="1"/>
    <col min="30" max="30" width="3.5703125" style="1" customWidth="1"/>
    <col min="31" max="31" width="3.28515625" style="1" customWidth="1"/>
    <col min="32" max="32" width="26.42578125" style="1" customWidth="1"/>
    <col min="33" max="34" width="5.42578125" style="1" customWidth="1"/>
    <col min="35" max="35" width="14.28515625" style="1" customWidth="1"/>
    <col min="36" max="37" width="5.7109375" style="1" customWidth="1"/>
    <col min="38" max="38" width="2.140625" style="1" customWidth="1"/>
    <col min="39" max="40" width="5.7109375" style="1" customWidth="1"/>
    <col min="41" max="41" width="2.140625" style="1" customWidth="1"/>
    <col min="42" max="43" width="5.7109375" style="1" customWidth="1"/>
    <col min="44" max="44" width="2.140625" style="1" customWidth="1"/>
    <col min="45" max="45" width="5.7109375" style="1" customWidth="1"/>
    <col min="46" max="47" width="4.5703125" style="1" customWidth="1"/>
    <col min="48" max="48" width="12.140625" style="1" customWidth="1"/>
    <col min="49" max="49" width="3.5703125" style="1" customWidth="1"/>
    <col min="50" max="50" width="3.28515625" style="1" customWidth="1"/>
    <col min="51" max="51" width="26.42578125" style="1" customWidth="1"/>
    <col min="52" max="53" width="5.42578125" style="1" customWidth="1"/>
    <col min="54" max="54" width="14.28515625" style="1" customWidth="1"/>
    <col min="55" max="56" width="5.7109375" style="1" customWidth="1"/>
    <col min="57" max="57" width="2.140625" style="1" customWidth="1"/>
    <col min="58" max="59" width="5.7109375" style="1" customWidth="1"/>
    <col min="60" max="60" width="2.140625" style="1" customWidth="1"/>
    <col min="61" max="62" width="5.7109375" style="1" customWidth="1"/>
    <col min="63" max="63" width="2.140625" style="1" customWidth="1"/>
    <col min="64" max="64" width="5.7109375" style="1" customWidth="1"/>
    <col min="65" max="66" width="4.5703125" style="1" customWidth="1"/>
    <col min="67" max="67" width="12.140625" style="1" customWidth="1"/>
    <col min="68" max="68" width="3.5703125" style="1" customWidth="1"/>
    <col min="69" max="69" width="3.28515625" style="1" customWidth="1"/>
    <col min="70" max="70" width="25.7109375" style="1" customWidth="1"/>
    <col min="71" max="71" width="3.85546875" style="1" customWidth="1"/>
    <col min="72" max="72" width="12.85546875" style="1" customWidth="1"/>
    <col min="73" max="74" width="4.28515625" style="1" customWidth="1"/>
    <col min="75" max="75" width="2.140625" style="1" customWidth="1"/>
    <col min="76" max="77" width="4.28515625" style="1" customWidth="1"/>
    <col min="78" max="78" width="2.140625" style="1" customWidth="1"/>
    <col min="79" max="80" width="4.28515625" style="1" customWidth="1"/>
    <col min="81" max="81" width="2.140625" style="1" customWidth="1"/>
    <col min="82" max="82" width="5.7109375" style="1" customWidth="1"/>
    <col min="83" max="84" width="4.5703125" style="1" customWidth="1"/>
    <col min="85" max="85" width="12.140625" style="1" customWidth="1"/>
    <col min="86" max="16384" width="9.140625" style="1"/>
  </cols>
  <sheetData>
    <row r="1" spans="1:67" ht="1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1" t="s">
        <v>1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0" t="s">
        <v>1</v>
      </c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 t="s">
        <v>1</v>
      </c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</row>
    <row r="2" spans="1:67" ht="15">
      <c r="A2" s="2"/>
      <c r="B2" s="2"/>
      <c r="C2" s="2"/>
      <c r="D2" s="112" t="s">
        <v>136</v>
      </c>
      <c r="E2" s="112"/>
      <c r="F2" s="112"/>
      <c r="G2" s="112"/>
      <c r="H2" s="2"/>
      <c r="I2" s="12"/>
      <c r="J2" s="12"/>
      <c r="K2" s="12"/>
      <c r="L2" s="12"/>
      <c r="M2" s="12" t="str">
        <f>D2</f>
        <v xml:space="preserve">              ФЕДЕРАЦИЯ ВОЛЬНОЙ БОРЬБЫ ЛИПЕЦКОЙ ОБЛАСТИ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7"/>
      <c r="AE2" s="7"/>
      <c r="AF2" s="7"/>
      <c r="AG2" s="7"/>
      <c r="AH2" s="7"/>
      <c r="AI2" s="7"/>
      <c r="AJ2" s="7" t="str">
        <f>D2</f>
        <v xml:space="preserve">              ФЕДЕРАЦИЯ ВОЛЬНОЙ БОРЬБЫ ЛИПЕЦКОЙ ОБЛАСТИ</v>
      </c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 t="str">
        <f>D2</f>
        <v xml:space="preserve">              ФЕДЕРАЦИЯ ВОЛЬНОЙ БОРЬБЫ ЛИПЕЦКОЙ ОБЛАСТИ</v>
      </c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8">
      <c r="A3" s="4"/>
      <c r="B3" s="4"/>
      <c r="C3" s="4"/>
      <c r="D3" s="4"/>
      <c r="E3" s="4"/>
      <c r="F3" s="4"/>
      <c r="G3" s="4"/>
      <c r="H3" s="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15" customHeight="1"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ht="23.25">
      <c r="A5" s="116" t="s">
        <v>3</v>
      </c>
      <c r="B5" s="116"/>
      <c r="C5" s="116"/>
      <c r="D5" s="116"/>
      <c r="E5" s="116"/>
      <c r="F5" s="116"/>
      <c r="G5" s="116"/>
      <c r="H5" s="116"/>
      <c r="I5" s="117" t="s">
        <v>4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08" t="s">
        <v>115</v>
      </c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 t="s">
        <v>115</v>
      </c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</row>
    <row r="6" spans="1:67" ht="18" customHeight="1">
      <c r="A6" s="118" t="s">
        <v>97</v>
      </c>
      <c r="B6" s="118"/>
      <c r="C6" s="118"/>
      <c r="D6" s="118"/>
      <c r="E6" s="118"/>
      <c r="F6" s="118"/>
      <c r="G6" s="118"/>
      <c r="H6" s="118"/>
      <c r="I6" s="119" t="str">
        <f>A6</f>
        <v>Первенство Липецкой области по вольной борьбе среди юношей и девушек 1995-2000г.р.</v>
      </c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09" t="str">
        <f>A6</f>
        <v>Первенство Липецкой области по вольной борьбе среди юношей и девушек 1995-2000г.р.</v>
      </c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 t="str">
        <f>A6</f>
        <v>Первенство Липецкой области по вольной борьбе среди юношей и девушек 1995-2000г.р.</v>
      </c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</row>
    <row r="7" spans="1:67" ht="18" customHeight="1">
      <c r="A7" s="118"/>
      <c r="B7" s="118"/>
      <c r="C7" s="118"/>
      <c r="D7" s="118"/>
      <c r="E7" s="118"/>
      <c r="F7" s="118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</row>
    <row r="8" spans="1:67" ht="18" customHeight="1">
      <c r="A8" s="68"/>
      <c r="B8" s="68"/>
      <c r="C8" s="68"/>
      <c r="D8" s="68"/>
      <c r="E8" s="68"/>
      <c r="F8" s="68"/>
      <c r="G8" s="68"/>
      <c r="H8" s="86" t="s">
        <v>140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ht="23.25">
      <c r="A9" s="113" t="s">
        <v>6</v>
      </c>
      <c r="B9" s="113"/>
      <c r="C9" s="113"/>
      <c r="D9" s="113"/>
      <c r="E9" s="114" t="s">
        <v>172</v>
      </c>
      <c r="F9" s="114"/>
      <c r="G9" s="115"/>
      <c r="H9" s="115"/>
      <c r="I9" s="8"/>
      <c r="J9" s="7"/>
      <c r="K9" s="8"/>
      <c r="L9" s="8"/>
      <c r="M9" s="8" t="s">
        <v>196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ht="18" customHeight="1">
      <c r="A10" s="113" t="s">
        <v>7</v>
      </c>
      <c r="B10" s="113"/>
      <c r="C10" s="113"/>
      <c r="D10" s="113"/>
      <c r="E10" s="114" t="s">
        <v>96</v>
      </c>
      <c r="F10" s="114"/>
      <c r="G10" s="114"/>
      <c r="H10" s="114"/>
      <c r="I10" s="8"/>
      <c r="J10" s="9" t="str">
        <f>$E$10</f>
        <v>20.01.2012г.</v>
      </c>
      <c r="K10" s="9"/>
      <c r="L10" s="8"/>
      <c r="M10" s="87" t="str">
        <f>E9</f>
        <v>Вес 46 кг.</v>
      </c>
      <c r="N10" s="11"/>
      <c r="O10" s="88"/>
      <c r="P10" s="88"/>
      <c r="Q10" s="88"/>
      <c r="R10" s="88"/>
      <c r="S10" s="88"/>
      <c r="T10" s="88"/>
      <c r="U10" s="88"/>
      <c r="V10" s="8"/>
      <c r="W10" s="111" t="str">
        <f>H8</f>
        <v>п. Матырский</v>
      </c>
      <c r="X10" s="111"/>
      <c r="Y10" s="111"/>
      <c r="Z10" s="111"/>
      <c r="AA10" s="111"/>
      <c r="AB10" s="111"/>
      <c r="AC10" s="111"/>
      <c r="AD10" s="3"/>
      <c r="AE10" s="3"/>
      <c r="AF10" s="11" t="str">
        <f>E10</f>
        <v>20.01.2012г.</v>
      </c>
      <c r="AG10" s="70"/>
      <c r="AH10" s="70"/>
      <c r="AI10" s="127" t="s">
        <v>116</v>
      </c>
      <c r="AJ10" s="127"/>
      <c r="AK10" s="127"/>
      <c r="AL10" s="3"/>
      <c r="AM10" s="306" t="str">
        <f>E9</f>
        <v>Вес 46 кг.</v>
      </c>
      <c r="AN10" s="306"/>
      <c r="AO10" s="306"/>
      <c r="AP10" s="306"/>
      <c r="AQ10" s="306"/>
      <c r="AR10" s="306"/>
      <c r="AS10" s="3"/>
      <c r="AT10" s="121" t="s">
        <v>117</v>
      </c>
      <c r="AU10" s="121"/>
      <c r="AV10" s="71" t="s">
        <v>137</v>
      </c>
      <c r="AW10" s="3"/>
      <c r="AX10" s="3"/>
      <c r="AY10" s="11" t="str">
        <f>E10</f>
        <v>20.01.2012г.</v>
      </c>
      <c r="AZ10" s="70"/>
      <c r="BA10" s="70"/>
      <c r="BB10" s="127" t="s">
        <v>118</v>
      </c>
      <c r="BC10" s="127"/>
      <c r="BD10" s="127"/>
      <c r="BE10" s="3"/>
      <c r="BF10" s="306" t="str">
        <f>E9</f>
        <v>Вес 46 кг.</v>
      </c>
      <c r="BG10" s="306"/>
      <c r="BH10" s="306"/>
      <c r="BI10" s="306"/>
      <c r="BJ10" s="306"/>
      <c r="BK10" s="306"/>
      <c r="BL10" s="3"/>
      <c r="BM10" s="121" t="s">
        <v>117</v>
      </c>
      <c r="BN10" s="121"/>
      <c r="BO10" s="71" t="str">
        <f>$AV$10</f>
        <v>A</v>
      </c>
    </row>
    <row r="11" spans="1:67" ht="4.5" customHeight="1">
      <c r="A11" s="3"/>
      <c r="B11" s="3"/>
      <c r="C11" s="3"/>
      <c r="D11" s="3"/>
      <c r="E11" s="3"/>
      <c r="F11" s="3"/>
      <c r="G11" s="3"/>
      <c r="H11" s="3"/>
      <c r="I11" s="8"/>
      <c r="J11" s="3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3"/>
      <c r="AE11" s="3"/>
      <c r="AF11" s="3"/>
      <c r="AG11" s="3"/>
      <c r="AH11" s="3"/>
      <c r="AI11" s="3"/>
      <c r="AJ11" s="3"/>
      <c r="AK11" s="3"/>
      <c r="AL11" s="3"/>
      <c r="AM11" s="89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ht="12.75" customHeight="1">
      <c r="A12" s="144" t="s">
        <v>16</v>
      </c>
      <c r="B12" s="147" t="s">
        <v>17</v>
      </c>
      <c r="C12" s="144" t="s">
        <v>18</v>
      </c>
      <c r="D12" s="150" t="s">
        <v>19</v>
      </c>
      <c r="E12" s="128" t="s">
        <v>20</v>
      </c>
      <c r="F12" s="128" t="s">
        <v>108</v>
      </c>
      <c r="G12" s="128" t="s">
        <v>22</v>
      </c>
      <c r="H12" s="153" t="s">
        <v>23</v>
      </c>
      <c r="I12" s="124" t="s">
        <v>24</v>
      </c>
      <c r="J12" s="162" t="s">
        <v>25</v>
      </c>
      <c r="K12" s="141" t="s">
        <v>20</v>
      </c>
      <c r="L12" s="124" t="s">
        <v>108</v>
      </c>
      <c r="M12" s="128" t="s">
        <v>27</v>
      </c>
      <c r="N12" s="131" t="s">
        <v>28</v>
      </c>
      <c r="O12" s="132"/>
      <c r="P12" s="132"/>
      <c r="Q12" s="132"/>
      <c r="R12" s="132"/>
      <c r="S12" s="132"/>
      <c r="T12" s="132"/>
      <c r="U12" s="132"/>
      <c r="V12" s="132"/>
      <c r="W12" s="132"/>
      <c r="X12" s="135" t="s">
        <v>29</v>
      </c>
      <c r="Y12" s="136"/>
      <c r="Z12" s="174" t="s">
        <v>30</v>
      </c>
      <c r="AA12" s="175"/>
      <c r="AB12" s="175"/>
      <c r="AC12" s="180" t="s">
        <v>31</v>
      </c>
      <c r="AD12" s="159" t="s">
        <v>38</v>
      </c>
      <c r="AE12" s="124" t="s">
        <v>24</v>
      </c>
      <c r="AF12" s="162" t="s">
        <v>25</v>
      </c>
      <c r="AG12" s="141" t="s">
        <v>120</v>
      </c>
      <c r="AH12" s="124" t="s">
        <v>108</v>
      </c>
      <c r="AI12" s="128" t="s">
        <v>27</v>
      </c>
      <c r="AJ12" s="165" t="s">
        <v>39</v>
      </c>
      <c r="AK12" s="166"/>
      <c r="AL12" s="166"/>
      <c r="AM12" s="166"/>
      <c r="AN12" s="166"/>
      <c r="AO12" s="166"/>
      <c r="AP12" s="166"/>
      <c r="AQ12" s="166"/>
      <c r="AR12" s="167"/>
      <c r="AS12" s="124" t="s">
        <v>40</v>
      </c>
      <c r="AT12" s="124" t="s">
        <v>41</v>
      </c>
      <c r="AU12" s="124" t="s">
        <v>42</v>
      </c>
      <c r="AV12" s="156" t="s">
        <v>43</v>
      </c>
      <c r="AW12" s="159" t="s">
        <v>38</v>
      </c>
      <c r="AX12" s="124" t="s">
        <v>24</v>
      </c>
      <c r="AY12" s="162" t="s">
        <v>25</v>
      </c>
      <c r="AZ12" s="141" t="s">
        <v>120</v>
      </c>
      <c r="BA12" s="124" t="s">
        <v>108</v>
      </c>
      <c r="BB12" s="128" t="s">
        <v>27</v>
      </c>
      <c r="BC12" s="165" t="s">
        <v>39</v>
      </c>
      <c r="BD12" s="166"/>
      <c r="BE12" s="166"/>
      <c r="BF12" s="166"/>
      <c r="BG12" s="166"/>
      <c r="BH12" s="166"/>
      <c r="BI12" s="166"/>
      <c r="BJ12" s="166"/>
      <c r="BK12" s="167"/>
      <c r="BL12" s="124" t="s">
        <v>40</v>
      </c>
      <c r="BM12" s="124" t="s">
        <v>41</v>
      </c>
      <c r="BN12" s="124" t="s">
        <v>42</v>
      </c>
      <c r="BO12" s="156" t="s">
        <v>43</v>
      </c>
    </row>
    <row r="13" spans="1:67" ht="15" customHeight="1">
      <c r="A13" s="145"/>
      <c r="B13" s="148"/>
      <c r="C13" s="145"/>
      <c r="D13" s="151"/>
      <c r="E13" s="129"/>
      <c r="F13" s="129"/>
      <c r="G13" s="129"/>
      <c r="H13" s="154"/>
      <c r="I13" s="125"/>
      <c r="J13" s="163"/>
      <c r="K13" s="142"/>
      <c r="L13" s="125"/>
      <c r="M13" s="129"/>
      <c r="N13" s="133"/>
      <c r="O13" s="134"/>
      <c r="P13" s="134"/>
      <c r="Q13" s="134"/>
      <c r="R13" s="134"/>
      <c r="S13" s="134"/>
      <c r="T13" s="134"/>
      <c r="U13" s="134"/>
      <c r="V13" s="134"/>
      <c r="W13" s="134"/>
      <c r="X13" s="137"/>
      <c r="Y13" s="138"/>
      <c r="Z13" s="176"/>
      <c r="AA13" s="177"/>
      <c r="AB13" s="177"/>
      <c r="AC13" s="181"/>
      <c r="AD13" s="160"/>
      <c r="AE13" s="125"/>
      <c r="AF13" s="163"/>
      <c r="AG13" s="142"/>
      <c r="AH13" s="125"/>
      <c r="AI13" s="129"/>
      <c r="AJ13" s="168"/>
      <c r="AK13" s="169"/>
      <c r="AL13" s="169"/>
      <c r="AM13" s="169"/>
      <c r="AN13" s="169"/>
      <c r="AO13" s="169"/>
      <c r="AP13" s="169"/>
      <c r="AQ13" s="169"/>
      <c r="AR13" s="170"/>
      <c r="AS13" s="125"/>
      <c r="AT13" s="125"/>
      <c r="AU13" s="125"/>
      <c r="AV13" s="157"/>
      <c r="AW13" s="160"/>
      <c r="AX13" s="125"/>
      <c r="AY13" s="163"/>
      <c r="AZ13" s="142"/>
      <c r="BA13" s="125"/>
      <c r="BB13" s="129"/>
      <c r="BC13" s="168"/>
      <c r="BD13" s="169"/>
      <c r="BE13" s="169"/>
      <c r="BF13" s="169"/>
      <c r="BG13" s="169"/>
      <c r="BH13" s="169"/>
      <c r="BI13" s="169"/>
      <c r="BJ13" s="169"/>
      <c r="BK13" s="170"/>
      <c r="BL13" s="125"/>
      <c r="BM13" s="125"/>
      <c r="BN13" s="125"/>
      <c r="BO13" s="157"/>
    </row>
    <row r="14" spans="1:67" ht="19.5" customHeight="1">
      <c r="A14" s="146"/>
      <c r="B14" s="149"/>
      <c r="C14" s="146"/>
      <c r="D14" s="152"/>
      <c r="E14" s="130"/>
      <c r="F14" s="130"/>
      <c r="G14" s="130"/>
      <c r="H14" s="155"/>
      <c r="I14" s="126"/>
      <c r="J14" s="164"/>
      <c r="K14" s="143"/>
      <c r="L14" s="126"/>
      <c r="M14" s="130"/>
      <c r="N14" s="171" t="s">
        <v>48</v>
      </c>
      <c r="O14" s="171"/>
      <c r="P14" s="171" t="s">
        <v>49</v>
      </c>
      <c r="Q14" s="171"/>
      <c r="R14" s="171" t="s">
        <v>50</v>
      </c>
      <c r="S14" s="171"/>
      <c r="T14" s="171" t="s">
        <v>121</v>
      </c>
      <c r="U14" s="171"/>
      <c r="V14" s="171" t="s">
        <v>122</v>
      </c>
      <c r="W14" s="171"/>
      <c r="X14" s="139"/>
      <c r="Y14" s="140"/>
      <c r="Z14" s="178"/>
      <c r="AA14" s="179"/>
      <c r="AB14" s="179"/>
      <c r="AC14" s="182"/>
      <c r="AD14" s="161"/>
      <c r="AE14" s="126"/>
      <c r="AF14" s="164"/>
      <c r="AG14" s="143"/>
      <c r="AH14" s="126"/>
      <c r="AI14" s="130"/>
      <c r="AJ14" s="14">
        <v>1</v>
      </c>
      <c r="AK14" s="15">
        <v>2</v>
      </c>
      <c r="AL14" s="16" t="s">
        <v>48</v>
      </c>
      <c r="AM14" s="15">
        <v>3</v>
      </c>
      <c r="AN14" s="15">
        <v>4</v>
      </c>
      <c r="AO14" s="16" t="s">
        <v>49</v>
      </c>
      <c r="AP14" s="15">
        <v>5</v>
      </c>
      <c r="AQ14" s="15">
        <v>6</v>
      </c>
      <c r="AR14" s="16" t="s">
        <v>50</v>
      </c>
      <c r="AS14" s="126"/>
      <c r="AT14" s="126"/>
      <c r="AU14" s="126"/>
      <c r="AV14" s="158"/>
      <c r="AW14" s="161"/>
      <c r="AX14" s="126"/>
      <c r="AY14" s="164"/>
      <c r="AZ14" s="143"/>
      <c r="BA14" s="126"/>
      <c r="BB14" s="130"/>
      <c r="BC14" s="14">
        <v>1</v>
      </c>
      <c r="BD14" s="15">
        <v>2</v>
      </c>
      <c r="BE14" s="16" t="s">
        <v>48</v>
      </c>
      <c r="BF14" s="15">
        <v>3</v>
      </c>
      <c r="BG14" s="15">
        <v>4</v>
      </c>
      <c r="BH14" s="16" t="s">
        <v>49</v>
      </c>
      <c r="BI14" s="15">
        <v>5</v>
      </c>
      <c r="BJ14" s="15">
        <v>6</v>
      </c>
      <c r="BK14" s="16" t="s">
        <v>50</v>
      </c>
      <c r="BL14" s="126"/>
      <c r="BM14" s="126"/>
      <c r="BN14" s="126"/>
      <c r="BO14" s="158"/>
    </row>
    <row r="15" spans="1:67" ht="16.5" customHeight="1">
      <c r="A15" s="183">
        <v>1</v>
      </c>
      <c r="B15" s="150">
        <v>1</v>
      </c>
      <c r="C15" s="172"/>
      <c r="D15" s="302" t="s">
        <v>173</v>
      </c>
      <c r="E15" s="172">
        <v>96</v>
      </c>
      <c r="F15" s="305"/>
      <c r="G15" s="190" t="s">
        <v>69</v>
      </c>
      <c r="H15" s="172"/>
      <c r="I15" s="304">
        <v>1</v>
      </c>
      <c r="J15" s="190" t="str">
        <f>VLOOKUP(I15,$B$13:$G$26,3,0)</f>
        <v>Шевцова Марина</v>
      </c>
      <c r="K15" s="191">
        <f>VLOOKUP(I15,$B$13:$G$26,4,0)</f>
        <v>96</v>
      </c>
      <c r="L15" s="192">
        <f>VLOOKUP(I15,$B$13:$G$26,5,0)</f>
        <v>0</v>
      </c>
      <c r="M15" s="193" t="str">
        <f>VLOOKUP(I15,$B$13:$G$26,6,0)</f>
        <v>Грязи окдюсш</v>
      </c>
      <c r="N15" s="187">
        <v>2</v>
      </c>
      <c r="O15" s="65">
        <v>5</v>
      </c>
      <c r="P15" s="187">
        <v>3</v>
      </c>
      <c r="Q15" s="65">
        <v>5</v>
      </c>
      <c r="R15" s="187" t="s">
        <v>123</v>
      </c>
      <c r="S15" s="65"/>
      <c r="T15" s="187"/>
      <c r="U15" s="73"/>
      <c r="V15" s="187"/>
      <c r="W15" s="73"/>
      <c r="X15" s="187"/>
      <c r="Y15" s="195"/>
      <c r="Z15" s="187"/>
      <c r="AA15" s="74">
        <f t="shared" ref="AA15:AA20" si="0">SUM(O15+Q15+S15+U15+W15)</f>
        <v>10</v>
      </c>
      <c r="AB15" s="195"/>
      <c r="AC15" s="197">
        <v>1</v>
      </c>
      <c r="AD15" s="153">
        <v>1</v>
      </c>
      <c r="AE15" s="209">
        <v>1</v>
      </c>
      <c r="AF15" s="222" t="str">
        <f>VLOOKUP(AE15,$I$15:$M$22,2,1)</f>
        <v>Шевцова Марина</v>
      </c>
      <c r="AG15" s="224">
        <f>VLOOKUP(AE15,$I$15:$M$22,3,1)</f>
        <v>96</v>
      </c>
      <c r="AH15" s="226">
        <f>VLOOKUP(AE15,$I$15:$M$22,4,1)</f>
        <v>0</v>
      </c>
      <c r="AI15" s="227" t="str">
        <f>VLOOKUP(AE15,$I$15:$M$22,5,1)</f>
        <v>Грязи окдюсш</v>
      </c>
      <c r="AJ15" s="210"/>
      <c r="AK15" s="211"/>
      <c r="AL15" s="214"/>
      <c r="AM15" s="230"/>
      <c r="AN15" s="231"/>
      <c r="AO15" s="214"/>
      <c r="AP15" s="230"/>
      <c r="AQ15" s="231"/>
      <c r="AR15" s="214"/>
      <c r="AS15" s="214"/>
      <c r="AT15" s="214"/>
      <c r="AU15" s="214"/>
      <c r="AV15" s="214"/>
      <c r="AW15" s="153">
        <v>1</v>
      </c>
      <c r="AX15" s="209">
        <v>2</v>
      </c>
      <c r="AY15" s="222" t="str">
        <f>VLOOKUP(AX15,$I$15:$M$22,2,1)</f>
        <v>Галкина Валерия</v>
      </c>
      <c r="AZ15" s="224">
        <f>VLOOKUP(AX15,$I$15:$M$22,3,1)</f>
        <v>97</v>
      </c>
      <c r="BA15" s="226">
        <f>VLOOKUP(AX15,$I$15:$M$22,4,1)</f>
        <v>0</v>
      </c>
      <c r="BB15" s="227" t="str">
        <f>VLOOKUP(AX15,$I$15:$M$22,5,1)</f>
        <v>Богатырь</v>
      </c>
      <c r="BC15" s="210"/>
      <c r="BD15" s="211"/>
      <c r="BE15" s="214"/>
      <c r="BF15" s="230"/>
      <c r="BG15" s="231"/>
      <c r="BH15" s="214"/>
      <c r="BI15" s="230"/>
      <c r="BJ15" s="231"/>
      <c r="BK15" s="214"/>
      <c r="BL15" s="214"/>
      <c r="BM15" s="214"/>
      <c r="BN15" s="214"/>
      <c r="BO15" s="214"/>
    </row>
    <row r="16" spans="1:67" ht="16.5" customHeight="1">
      <c r="A16" s="184"/>
      <c r="B16" s="152"/>
      <c r="C16" s="173"/>
      <c r="D16" s="303"/>
      <c r="E16" s="173"/>
      <c r="F16" s="305"/>
      <c r="G16" s="190"/>
      <c r="H16" s="173"/>
      <c r="I16" s="304"/>
      <c r="J16" s="190"/>
      <c r="K16" s="191"/>
      <c r="L16" s="192"/>
      <c r="M16" s="193"/>
      <c r="N16" s="188"/>
      <c r="O16" s="65">
        <v>4</v>
      </c>
      <c r="P16" s="188"/>
      <c r="Q16" s="65">
        <v>4</v>
      </c>
      <c r="R16" s="188"/>
      <c r="S16" s="65"/>
      <c r="T16" s="188"/>
      <c r="U16" s="73"/>
      <c r="V16" s="188"/>
      <c r="W16" s="73"/>
      <c r="X16" s="194"/>
      <c r="Y16" s="196"/>
      <c r="Z16" s="194"/>
      <c r="AA16" s="74">
        <f t="shared" si="0"/>
        <v>8</v>
      </c>
      <c r="AB16" s="196"/>
      <c r="AC16" s="198"/>
      <c r="AD16" s="154"/>
      <c r="AE16" s="199"/>
      <c r="AF16" s="223"/>
      <c r="AG16" s="225"/>
      <c r="AH16" s="201"/>
      <c r="AI16" s="203"/>
      <c r="AJ16" s="212"/>
      <c r="AK16" s="213"/>
      <c r="AL16" s="215"/>
      <c r="AM16" s="232"/>
      <c r="AN16" s="233"/>
      <c r="AO16" s="215"/>
      <c r="AP16" s="232"/>
      <c r="AQ16" s="233"/>
      <c r="AR16" s="215"/>
      <c r="AS16" s="234"/>
      <c r="AT16" s="215"/>
      <c r="AU16" s="215"/>
      <c r="AV16" s="234"/>
      <c r="AW16" s="154"/>
      <c r="AX16" s="199"/>
      <c r="AY16" s="223"/>
      <c r="AZ16" s="225"/>
      <c r="BA16" s="201"/>
      <c r="BB16" s="203"/>
      <c r="BC16" s="212"/>
      <c r="BD16" s="213"/>
      <c r="BE16" s="215"/>
      <c r="BF16" s="232"/>
      <c r="BG16" s="233"/>
      <c r="BH16" s="215"/>
      <c r="BI16" s="232"/>
      <c r="BJ16" s="233"/>
      <c r="BK16" s="215"/>
      <c r="BL16" s="234"/>
      <c r="BM16" s="215"/>
      <c r="BN16" s="215"/>
      <c r="BO16" s="234"/>
    </row>
    <row r="17" spans="1:67" ht="16.5" customHeight="1">
      <c r="A17" s="183">
        <v>2</v>
      </c>
      <c r="B17" s="150">
        <v>2</v>
      </c>
      <c r="C17" s="172"/>
      <c r="D17" s="302" t="s">
        <v>214</v>
      </c>
      <c r="E17" s="172">
        <v>97</v>
      </c>
      <c r="F17" s="305"/>
      <c r="G17" s="190" t="s">
        <v>212</v>
      </c>
      <c r="H17" s="172"/>
      <c r="I17" s="304">
        <v>2</v>
      </c>
      <c r="J17" s="190" t="str">
        <f>VLOOKUP(I17,$B$13:$G$26,3,0)</f>
        <v>Галкина Валерия</v>
      </c>
      <c r="K17" s="191">
        <f>VLOOKUP(I17,$B$13:$G$26,4,0)</f>
        <v>97</v>
      </c>
      <c r="L17" s="192">
        <f>VLOOKUP(I17,$B$13:$G$26,5,0)</f>
        <v>0</v>
      </c>
      <c r="M17" s="193" t="str">
        <f>VLOOKUP(I17,$B$13:$G$26,6,0)</f>
        <v>Богатырь</v>
      </c>
      <c r="N17" s="187">
        <v>3</v>
      </c>
      <c r="O17" s="65">
        <v>0</v>
      </c>
      <c r="P17" s="187" t="s">
        <v>123</v>
      </c>
      <c r="Q17" s="65"/>
      <c r="R17" s="187">
        <v>3</v>
      </c>
      <c r="S17" s="65">
        <v>3</v>
      </c>
      <c r="T17" s="187"/>
      <c r="U17" s="73"/>
      <c r="V17" s="187"/>
      <c r="W17" s="73"/>
      <c r="X17" s="187"/>
      <c r="Y17" s="195"/>
      <c r="Z17" s="187"/>
      <c r="AA17" s="74">
        <f t="shared" si="0"/>
        <v>3</v>
      </c>
      <c r="AB17" s="195"/>
      <c r="AC17" s="197">
        <v>2</v>
      </c>
      <c r="AD17" s="154"/>
      <c r="AE17" s="199">
        <v>2</v>
      </c>
      <c r="AF17" s="223" t="str">
        <f>VLOOKUP(AE17,$I$15:$M$22,2,1)</f>
        <v>Галкина Валерия</v>
      </c>
      <c r="AG17" s="225">
        <f>VLOOKUP(AE17,$I$15:$M$22,3,1)</f>
        <v>97</v>
      </c>
      <c r="AH17" s="201">
        <f>VLOOKUP(AE17,$I$15:$M$22,4,1)</f>
        <v>0</v>
      </c>
      <c r="AI17" s="203" t="str">
        <f>VLOOKUP(AE17,$I$15:$M$22,5,1)</f>
        <v>Богатырь</v>
      </c>
      <c r="AJ17" s="205"/>
      <c r="AK17" s="206"/>
      <c r="AL17" s="216"/>
      <c r="AM17" s="218"/>
      <c r="AN17" s="219"/>
      <c r="AO17" s="216"/>
      <c r="AP17" s="218"/>
      <c r="AQ17" s="219"/>
      <c r="AR17" s="216"/>
      <c r="AS17" s="234"/>
      <c r="AT17" s="216"/>
      <c r="AU17" s="216"/>
      <c r="AV17" s="234"/>
      <c r="AW17" s="154"/>
      <c r="AX17" s="199">
        <v>3</v>
      </c>
      <c r="AY17" s="223" t="str">
        <f>VLOOKUP(AX17,$I$15:$M$22,2,1)</f>
        <v>Касюк Эльвира</v>
      </c>
      <c r="AZ17" s="225">
        <f>VLOOKUP(AX17,$I$15:$M$22,3,1)</f>
        <v>97</v>
      </c>
      <c r="BA17" s="201">
        <f>VLOOKUP(AX17,$I$15:$M$22,4,1)</f>
        <v>0</v>
      </c>
      <c r="BB17" s="203" t="str">
        <f>VLOOKUP(AX17,$I$15:$M$22,5,1)</f>
        <v>Богатырь</v>
      </c>
      <c r="BC17" s="205"/>
      <c r="BD17" s="206"/>
      <c r="BE17" s="216"/>
      <c r="BF17" s="218"/>
      <c r="BG17" s="219"/>
      <c r="BH17" s="216"/>
      <c r="BI17" s="218"/>
      <c r="BJ17" s="219"/>
      <c r="BK17" s="216"/>
      <c r="BL17" s="234"/>
      <c r="BM17" s="216"/>
      <c r="BN17" s="216"/>
      <c r="BO17" s="234"/>
    </row>
    <row r="18" spans="1:67" ht="16.5" customHeight="1">
      <c r="A18" s="184"/>
      <c r="B18" s="152"/>
      <c r="C18" s="173"/>
      <c r="D18" s="303"/>
      <c r="E18" s="173"/>
      <c r="F18" s="305"/>
      <c r="G18" s="190"/>
      <c r="H18" s="173"/>
      <c r="I18" s="304"/>
      <c r="J18" s="190"/>
      <c r="K18" s="191"/>
      <c r="L18" s="192"/>
      <c r="M18" s="193"/>
      <c r="N18" s="188"/>
      <c r="O18" s="65">
        <v>0</v>
      </c>
      <c r="P18" s="188"/>
      <c r="Q18" s="65"/>
      <c r="R18" s="188"/>
      <c r="S18" s="65">
        <v>1</v>
      </c>
      <c r="T18" s="188"/>
      <c r="U18" s="73"/>
      <c r="V18" s="188"/>
      <c r="W18" s="73"/>
      <c r="X18" s="194"/>
      <c r="Y18" s="196"/>
      <c r="Z18" s="194"/>
      <c r="AA18" s="74">
        <f t="shared" si="0"/>
        <v>1</v>
      </c>
      <c r="AB18" s="196"/>
      <c r="AC18" s="198"/>
      <c r="AD18" s="155"/>
      <c r="AE18" s="200"/>
      <c r="AF18" s="228"/>
      <c r="AG18" s="229"/>
      <c r="AH18" s="202"/>
      <c r="AI18" s="204"/>
      <c r="AJ18" s="207"/>
      <c r="AK18" s="208"/>
      <c r="AL18" s="217"/>
      <c r="AM18" s="220"/>
      <c r="AN18" s="221"/>
      <c r="AO18" s="217"/>
      <c r="AP18" s="220"/>
      <c r="AQ18" s="221"/>
      <c r="AR18" s="217"/>
      <c r="AS18" s="217"/>
      <c r="AT18" s="217"/>
      <c r="AU18" s="217"/>
      <c r="AV18" s="217"/>
      <c r="AW18" s="155"/>
      <c r="AX18" s="200"/>
      <c r="AY18" s="228"/>
      <c r="AZ18" s="229"/>
      <c r="BA18" s="202"/>
      <c r="BB18" s="204"/>
      <c r="BC18" s="207"/>
      <c r="BD18" s="208"/>
      <c r="BE18" s="217"/>
      <c r="BF18" s="220"/>
      <c r="BG18" s="221"/>
      <c r="BH18" s="217"/>
      <c r="BI18" s="220"/>
      <c r="BJ18" s="221"/>
      <c r="BK18" s="217"/>
      <c r="BL18" s="217"/>
      <c r="BM18" s="217"/>
      <c r="BN18" s="217"/>
      <c r="BO18" s="217"/>
    </row>
    <row r="19" spans="1:67" ht="16.5" customHeight="1">
      <c r="A19" s="183">
        <v>3</v>
      </c>
      <c r="B19" s="150">
        <v>3</v>
      </c>
      <c r="C19" s="172"/>
      <c r="D19" s="302" t="s">
        <v>215</v>
      </c>
      <c r="E19" s="172">
        <v>97</v>
      </c>
      <c r="F19" s="305"/>
      <c r="G19" s="190" t="s">
        <v>212</v>
      </c>
      <c r="H19" s="172"/>
      <c r="I19" s="304">
        <v>3</v>
      </c>
      <c r="J19" s="190" t="str">
        <f>VLOOKUP(I19,$B$13:$G$26,3,0)</f>
        <v>Касюк Эльвира</v>
      </c>
      <c r="K19" s="191">
        <f>VLOOKUP(I19,$B$13:$G$26,4,0)</f>
        <v>97</v>
      </c>
      <c r="L19" s="192">
        <f>VLOOKUP(I19,$B$13:$G$26,5,0)</f>
        <v>0</v>
      </c>
      <c r="M19" s="193" t="str">
        <f>VLOOKUP(I19,$B$13:$G$26,6,0)</f>
        <v>Богатырь</v>
      </c>
      <c r="N19" s="187" t="s">
        <v>123</v>
      </c>
      <c r="O19" s="65"/>
      <c r="P19" s="187">
        <v>1</v>
      </c>
      <c r="Q19" s="65">
        <v>0</v>
      </c>
      <c r="R19" s="187">
        <v>2</v>
      </c>
      <c r="S19" s="65">
        <v>1</v>
      </c>
      <c r="T19" s="187"/>
      <c r="U19" s="73"/>
      <c r="V19" s="187"/>
      <c r="W19" s="73"/>
      <c r="X19" s="187"/>
      <c r="Y19" s="195"/>
      <c r="Z19" s="187"/>
      <c r="AA19" s="74">
        <f t="shared" si="0"/>
        <v>1</v>
      </c>
      <c r="AB19" s="195"/>
      <c r="AC19" s="197">
        <v>3</v>
      </c>
      <c r="AD19" s="153">
        <v>2</v>
      </c>
      <c r="AE19" s="209">
        <v>3</v>
      </c>
      <c r="AF19" s="222" t="str">
        <f>VLOOKUP(AE19,$I$15:$M$22,2,1)</f>
        <v>Касюк Эльвира</v>
      </c>
      <c r="AG19" s="224">
        <f>VLOOKUP(AE19,$I$15:$M$22,3,1)</f>
        <v>97</v>
      </c>
      <c r="AH19" s="226">
        <f>VLOOKUP(AE19,$I$15:$M$22,4,1)</f>
        <v>0</v>
      </c>
      <c r="AI19" s="227" t="str">
        <f>VLOOKUP(AE19,$I$15:$M$22,5,1)</f>
        <v>Богатырь</v>
      </c>
      <c r="AJ19" s="261" t="s">
        <v>138</v>
      </c>
      <c r="AK19" s="262"/>
      <c r="AL19" s="258"/>
      <c r="AM19" s="259"/>
      <c r="AN19" s="260"/>
      <c r="AO19" s="258"/>
      <c r="AP19" s="259"/>
      <c r="AQ19" s="260"/>
      <c r="AR19" s="258"/>
      <c r="AS19" s="214"/>
      <c r="AT19" s="258"/>
      <c r="AU19" s="258"/>
      <c r="AV19" s="214"/>
      <c r="AW19" s="153">
        <v>2</v>
      </c>
      <c r="AX19" s="209">
        <v>1</v>
      </c>
      <c r="AY19" s="222" t="str">
        <f>VLOOKUP(AX19,$I$15:$M$22,2,1)</f>
        <v>Шевцова Марина</v>
      </c>
      <c r="AZ19" s="224">
        <f>VLOOKUP(AX19,$I$15:$M$22,3,1)</f>
        <v>96</v>
      </c>
      <c r="BA19" s="226">
        <f>VLOOKUP(AX19,$I$15:$M$22,4,1)</f>
        <v>0</v>
      </c>
      <c r="BB19" s="227" t="str">
        <f>VLOOKUP(AX19,$I$15:$M$22,5,1)</f>
        <v>Грязи окдюсш</v>
      </c>
      <c r="BC19" s="261" t="s">
        <v>138</v>
      </c>
      <c r="BD19" s="262"/>
      <c r="BE19" s="258"/>
      <c r="BF19" s="259"/>
      <c r="BG19" s="260"/>
      <c r="BH19" s="258"/>
      <c r="BI19" s="259"/>
      <c r="BJ19" s="260"/>
      <c r="BK19" s="258"/>
      <c r="BL19" s="214"/>
      <c r="BM19" s="258"/>
      <c r="BN19" s="258"/>
      <c r="BO19" s="214"/>
    </row>
    <row r="20" spans="1:67" ht="16.5" customHeight="1">
      <c r="A20" s="184"/>
      <c r="B20" s="152"/>
      <c r="C20" s="173"/>
      <c r="D20" s="303"/>
      <c r="E20" s="173"/>
      <c r="F20" s="305"/>
      <c r="G20" s="190"/>
      <c r="H20" s="173"/>
      <c r="I20" s="304"/>
      <c r="J20" s="190"/>
      <c r="K20" s="191"/>
      <c r="L20" s="192"/>
      <c r="M20" s="193"/>
      <c r="N20" s="188"/>
      <c r="O20" s="90"/>
      <c r="P20" s="188"/>
      <c r="Q20" s="90">
        <v>0</v>
      </c>
      <c r="R20" s="188"/>
      <c r="S20" s="90">
        <v>3</v>
      </c>
      <c r="T20" s="188"/>
      <c r="U20" s="75"/>
      <c r="V20" s="188"/>
      <c r="W20" s="75"/>
      <c r="X20" s="188"/>
      <c r="Y20" s="301"/>
      <c r="Z20" s="194"/>
      <c r="AA20" s="74">
        <f t="shared" si="0"/>
        <v>3</v>
      </c>
      <c r="AB20" s="196"/>
      <c r="AC20" s="198"/>
      <c r="AD20" s="154"/>
      <c r="AE20" s="199"/>
      <c r="AF20" s="223"/>
      <c r="AG20" s="225"/>
      <c r="AH20" s="201"/>
      <c r="AI20" s="203"/>
      <c r="AJ20" s="248"/>
      <c r="AK20" s="249"/>
      <c r="AL20" s="252"/>
      <c r="AM20" s="254"/>
      <c r="AN20" s="255"/>
      <c r="AO20" s="252"/>
      <c r="AP20" s="254"/>
      <c r="AQ20" s="255"/>
      <c r="AR20" s="252"/>
      <c r="AS20" s="234"/>
      <c r="AT20" s="252"/>
      <c r="AU20" s="252"/>
      <c r="AV20" s="234"/>
      <c r="AW20" s="154"/>
      <c r="AX20" s="199"/>
      <c r="AY20" s="223"/>
      <c r="AZ20" s="225"/>
      <c r="BA20" s="201"/>
      <c r="BB20" s="203"/>
      <c r="BC20" s="248"/>
      <c r="BD20" s="249"/>
      <c r="BE20" s="252"/>
      <c r="BF20" s="254"/>
      <c r="BG20" s="255"/>
      <c r="BH20" s="252"/>
      <c r="BI20" s="254"/>
      <c r="BJ20" s="255"/>
      <c r="BK20" s="252"/>
      <c r="BL20" s="234"/>
      <c r="BM20" s="252"/>
      <c r="BN20" s="252"/>
      <c r="BO20" s="234"/>
    </row>
    <row r="21" spans="1:67" ht="16.5" customHeight="1">
      <c r="A21" s="289"/>
      <c r="B21" s="297"/>
      <c r="C21" s="287"/>
      <c r="D21" s="299"/>
      <c r="E21" s="287"/>
      <c r="F21" s="287"/>
      <c r="G21" s="299"/>
      <c r="H21" s="287"/>
      <c r="I21" s="289"/>
      <c r="J21" s="291"/>
      <c r="K21" s="291"/>
      <c r="L21" s="295"/>
      <c r="M21" s="291"/>
      <c r="N21" s="293"/>
      <c r="O21" s="91"/>
      <c r="P21" s="293"/>
      <c r="Q21" s="91"/>
      <c r="R21" s="293"/>
      <c r="S21" s="91"/>
      <c r="T21" s="293"/>
      <c r="U21" s="91"/>
      <c r="V21" s="293"/>
      <c r="W21" s="91"/>
      <c r="X21" s="293"/>
      <c r="Y21" s="293"/>
      <c r="Z21" s="293"/>
      <c r="AA21" s="92"/>
      <c r="AB21" s="293"/>
      <c r="AC21" s="195"/>
      <c r="AD21" s="154"/>
      <c r="AE21" s="199"/>
      <c r="AF21" s="223"/>
      <c r="AG21" s="283"/>
      <c r="AH21" s="203"/>
      <c r="AI21" s="203"/>
      <c r="AJ21" s="248"/>
      <c r="AK21" s="249"/>
      <c r="AL21" s="252"/>
      <c r="AM21" s="254"/>
      <c r="AN21" s="255"/>
      <c r="AO21" s="252"/>
      <c r="AP21" s="254"/>
      <c r="AQ21" s="255"/>
      <c r="AR21" s="252"/>
      <c r="AS21" s="234"/>
      <c r="AT21" s="252"/>
      <c r="AU21" s="252"/>
      <c r="AV21" s="234"/>
      <c r="AW21" s="154"/>
      <c r="AX21" s="199"/>
      <c r="AY21" s="223"/>
      <c r="AZ21" s="283"/>
      <c r="BA21" s="203"/>
      <c r="BB21" s="283"/>
      <c r="BC21" s="248"/>
      <c r="BD21" s="249"/>
      <c r="BE21" s="252"/>
      <c r="BF21" s="254"/>
      <c r="BG21" s="255"/>
      <c r="BH21" s="252"/>
      <c r="BI21" s="254"/>
      <c r="BJ21" s="255"/>
      <c r="BK21" s="252"/>
      <c r="BL21" s="234"/>
      <c r="BM21" s="252"/>
      <c r="BN21" s="252"/>
      <c r="BO21" s="234"/>
    </row>
    <row r="22" spans="1:67" ht="16.5" customHeight="1">
      <c r="A22" s="290"/>
      <c r="B22" s="298"/>
      <c r="C22" s="288"/>
      <c r="D22" s="300"/>
      <c r="E22" s="288"/>
      <c r="F22" s="288"/>
      <c r="G22" s="300"/>
      <c r="H22" s="288"/>
      <c r="I22" s="290"/>
      <c r="J22" s="292"/>
      <c r="K22" s="292"/>
      <c r="L22" s="296"/>
      <c r="M22" s="292"/>
      <c r="N22" s="294"/>
      <c r="O22" s="38"/>
      <c r="P22" s="294"/>
      <c r="Q22" s="38"/>
      <c r="R22" s="294"/>
      <c r="S22" s="38"/>
      <c r="T22" s="294"/>
      <c r="U22" s="38"/>
      <c r="V22" s="294"/>
      <c r="W22" s="38"/>
      <c r="X22" s="294"/>
      <c r="Y22" s="294"/>
      <c r="Z22" s="294"/>
      <c r="AA22" s="82"/>
      <c r="AB22" s="294"/>
      <c r="AC22" s="196"/>
      <c r="AD22" s="155"/>
      <c r="AE22" s="200"/>
      <c r="AF22" s="228"/>
      <c r="AG22" s="284"/>
      <c r="AH22" s="204"/>
      <c r="AI22" s="204"/>
      <c r="AJ22" s="250"/>
      <c r="AK22" s="251"/>
      <c r="AL22" s="253"/>
      <c r="AM22" s="256"/>
      <c r="AN22" s="257"/>
      <c r="AO22" s="253"/>
      <c r="AP22" s="256"/>
      <c r="AQ22" s="257"/>
      <c r="AR22" s="253"/>
      <c r="AS22" s="217"/>
      <c r="AT22" s="253"/>
      <c r="AU22" s="253"/>
      <c r="AV22" s="217"/>
      <c r="AW22" s="155"/>
      <c r="AX22" s="200"/>
      <c r="AY22" s="228"/>
      <c r="AZ22" s="284"/>
      <c r="BA22" s="204"/>
      <c r="BB22" s="284"/>
      <c r="BC22" s="250"/>
      <c r="BD22" s="251"/>
      <c r="BE22" s="253"/>
      <c r="BF22" s="256"/>
      <c r="BG22" s="257"/>
      <c r="BH22" s="253"/>
      <c r="BI22" s="256"/>
      <c r="BJ22" s="257"/>
      <c r="BK22" s="253"/>
      <c r="BL22" s="217"/>
      <c r="BM22" s="253"/>
      <c r="BN22" s="253"/>
      <c r="BO22" s="217"/>
    </row>
    <row r="23" spans="1:67" ht="16.5" customHeight="1">
      <c r="A23" s="29"/>
      <c r="B23" s="31"/>
      <c r="C23" s="31"/>
      <c r="D23" s="44"/>
      <c r="E23" s="31"/>
      <c r="F23" s="31"/>
      <c r="G23" s="44"/>
      <c r="H23" s="31"/>
      <c r="I23" s="29"/>
      <c r="J23" s="45"/>
      <c r="K23" s="31"/>
      <c r="L23" s="31"/>
      <c r="M23" s="93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50"/>
      <c r="AE23" s="83"/>
      <c r="AF23" s="83"/>
      <c r="AG23" s="83"/>
      <c r="AH23" s="83"/>
      <c r="AI23" s="83"/>
      <c r="AJ23" s="83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6.5" customHeight="1">
      <c r="A24" s="49"/>
      <c r="B24" s="49"/>
      <c r="C24" s="49"/>
      <c r="D24" s="49"/>
      <c r="E24" s="49"/>
      <c r="F24" s="49"/>
      <c r="G24" s="49"/>
      <c r="H24" s="4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277" t="s">
        <v>125</v>
      </c>
      <c r="AF24" s="277"/>
      <c r="AG24" s="277"/>
      <c r="AH24" s="277"/>
      <c r="AI24" s="277"/>
      <c r="AJ24" s="277"/>
      <c r="AK24" s="50"/>
      <c r="AL24" s="50"/>
      <c r="AM24" s="50"/>
      <c r="AN24" s="123" t="s">
        <v>126</v>
      </c>
      <c r="AO24" s="123"/>
      <c r="AP24" s="123"/>
      <c r="AQ24" s="123"/>
      <c r="AR24" s="123"/>
      <c r="AS24" s="123"/>
      <c r="AT24" s="123"/>
      <c r="AU24" s="123"/>
      <c r="AV24" s="123"/>
      <c r="AW24" s="3"/>
      <c r="AX24" s="277" t="s">
        <v>125</v>
      </c>
      <c r="AY24" s="277"/>
      <c r="AZ24" s="277"/>
      <c r="BA24" s="277"/>
      <c r="BB24" s="277"/>
      <c r="BC24" s="277"/>
      <c r="BD24" s="3"/>
      <c r="BE24" s="3"/>
      <c r="BF24" s="3"/>
      <c r="BG24" s="276" t="s">
        <v>126</v>
      </c>
      <c r="BH24" s="276"/>
      <c r="BI24" s="276"/>
      <c r="BJ24" s="276"/>
      <c r="BK24" s="276"/>
      <c r="BL24" s="276"/>
      <c r="BM24" s="276"/>
      <c r="BN24" s="276"/>
      <c r="BO24" s="276"/>
    </row>
    <row r="25" spans="1:67" ht="12" customHeight="1">
      <c r="A25" s="280" t="s">
        <v>54</v>
      </c>
      <c r="B25" s="280"/>
      <c r="C25" s="280"/>
      <c r="D25" s="280"/>
      <c r="E25" s="280" t="s">
        <v>55</v>
      </c>
      <c r="F25" s="280"/>
      <c r="G25" s="280"/>
      <c r="H25" s="280"/>
      <c r="I25" s="50"/>
      <c r="J25" s="276" t="s">
        <v>233</v>
      </c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3"/>
      <c r="AD25" s="50"/>
      <c r="AE25" s="277"/>
      <c r="AF25" s="277"/>
      <c r="AG25" s="277"/>
      <c r="AH25" s="277"/>
      <c r="AI25" s="277"/>
      <c r="AJ25" s="277"/>
      <c r="AK25" s="50"/>
      <c r="AL25" s="50"/>
      <c r="AM25" s="50"/>
      <c r="AN25" s="123"/>
      <c r="AO25" s="123"/>
      <c r="AP25" s="123"/>
      <c r="AQ25" s="123"/>
      <c r="AR25" s="123"/>
      <c r="AS25" s="123"/>
      <c r="AT25" s="123"/>
      <c r="AU25" s="123"/>
      <c r="AV25" s="123"/>
      <c r="AW25" s="3"/>
      <c r="AX25" s="277"/>
      <c r="AY25" s="277"/>
      <c r="AZ25" s="277"/>
      <c r="BA25" s="277"/>
      <c r="BB25" s="277"/>
      <c r="BC25" s="277"/>
      <c r="BD25" s="50"/>
      <c r="BE25" s="50"/>
      <c r="BF25" s="50"/>
      <c r="BG25" s="276"/>
      <c r="BH25" s="276"/>
      <c r="BI25" s="276"/>
      <c r="BJ25" s="276"/>
      <c r="BK25" s="276"/>
      <c r="BL25" s="276"/>
      <c r="BM25" s="276"/>
      <c r="BN25" s="276"/>
      <c r="BO25" s="276"/>
    </row>
    <row r="26" spans="1:67" ht="12" customHeight="1">
      <c r="A26" s="8"/>
      <c r="B26" s="8"/>
      <c r="C26" s="8"/>
      <c r="D26" s="8"/>
      <c r="E26" s="8"/>
      <c r="F26" s="8"/>
      <c r="G26" s="8"/>
      <c r="H26" s="8"/>
      <c r="I26" s="50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3"/>
      <c r="AD26" s="3"/>
      <c r="AE26" s="276" t="s">
        <v>128</v>
      </c>
      <c r="AF26" s="276"/>
      <c r="AG26" s="276"/>
      <c r="AH26" s="276"/>
      <c r="AI26" s="276"/>
      <c r="AJ26" s="276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276" t="s">
        <v>128</v>
      </c>
      <c r="AY26" s="276"/>
      <c r="AZ26" s="276"/>
      <c r="BA26" s="276"/>
      <c r="BB26" s="276"/>
      <c r="BC26" s="276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</row>
    <row r="27" spans="1:67" ht="12" customHeight="1">
      <c r="A27" s="280" t="s">
        <v>57</v>
      </c>
      <c r="B27" s="280"/>
      <c r="C27" s="280"/>
      <c r="D27" s="280"/>
      <c r="E27" s="8"/>
      <c r="F27" s="8"/>
      <c r="G27" s="8"/>
      <c r="H27" s="8"/>
      <c r="I27" s="3"/>
      <c r="J27" s="64"/>
      <c r="K27" s="64"/>
      <c r="L27" s="64"/>
      <c r="M27" s="64"/>
      <c r="N27" s="64"/>
      <c r="O27" s="6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276"/>
      <c r="AF27" s="276"/>
      <c r="AG27" s="276"/>
      <c r="AH27" s="276"/>
      <c r="AI27" s="276"/>
      <c r="AJ27" s="276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276"/>
      <c r="AY27" s="276"/>
      <c r="AZ27" s="276"/>
      <c r="BA27" s="276"/>
      <c r="BB27" s="276"/>
      <c r="BC27" s="276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12" customHeight="1">
      <c r="A28" s="49"/>
      <c r="B28" s="49"/>
      <c r="C28" s="49"/>
      <c r="D28" s="49"/>
      <c r="E28" s="49"/>
      <c r="F28" s="49"/>
      <c r="G28" s="49"/>
      <c r="H28" s="49"/>
      <c r="I28" s="3"/>
      <c r="J28" s="276" t="s">
        <v>139</v>
      </c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3"/>
    </row>
    <row r="29" spans="1:67" ht="12" customHeight="1">
      <c r="A29" s="49"/>
      <c r="B29" s="49"/>
      <c r="C29" s="49"/>
      <c r="D29" s="49"/>
      <c r="E29" s="49"/>
      <c r="F29" s="49"/>
      <c r="G29" s="49"/>
      <c r="H29" s="49"/>
      <c r="I29" s="3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67" ht="12" customHeight="1">
      <c r="A30" s="49"/>
      <c r="B30" s="49"/>
      <c r="C30" s="49"/>
      <c r="D30" s="49"/>
      <c r="E30" s="49"/>
      <c r="F30" s="49"/>
      <c r="G30" s="49"/>
      <c r="H30" s="4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</row>
    <row r="31" spans="1:67" ht="12" customHeight="1">
      <c r="A31" s="49"/>
      <c r="B31" s="49"/>
      <c r="C31" s="49"/>
      <c r="D31" s="49"/>
      <c r="E31" s="49"/>
      <c r="F31" s="49"/>
      <c r="G31" s="49"/>
      <c r="H31" s="4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</row>
    <row r="32" spans="1:67" ht="15" customHeight="1">
      <c r="A32" s="49"/>
      <c r="B32" s="49"/>
      <c r="C32" s="49"/>
      <c r="D32" s="49"/>
      <c r="E32" s="49"/>
      <c r="F32" s="49"/>
      <c r="G32" s="49"/>
      <c r="H32" s="4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</row>
    <row r="33" spans="1:48" ht="15" customHeight="1">
      <c r="A33" s="60"/>
      <c r="B33" s="60"/>
      <c r="C33" s="60"/>
      <c r="D33" s="60"/>
      <c r="E33" s="60"/>
      <c r="F33" s="60"/>
      <c r="G33" s="60"/>
      <c r="H33" s="60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5" customHeight="1">
      <c r="A34" s="60"/>
      <c r="B34" s="60"/>
      <c r="C34" s="60"/>
      <c r="D34" s="60"/>
      <c r="E34" s="60"/>
      <c r="F34" s="60"/>
      <c r="G34" s="60"/>
      <c r="H34" s="60"/>
      <c r="AD34" s="3"/>
      <c r="AE34" s="3"/>
      <c r="AF34" s="11" t="str">
        <f>$E$9</f>
        <v>Вес 46 кг.</v>
      </c>
      <c r="AG34" s="70"/>
      <c r="AH34" s="70"/>
      <c r="AI34" s="127" t="s">
        <v>130</v>
      </c>
      <c r="AJ34" s="127"/>
      <c r="AK34" s="127"/>
      <c r="AL34" s="3"/>
      <c r="AM34" s="121"/>
      <c r="AN34" s="121"/>
      <c r="AO34" s="121"/>
      <c r="AP34" s="121"/>
      <c r="AQ34" s="121"/>
      <c r="AR34" s="121"/>
      <c r="AS34" s="3"/>
      <c r="AT34" s="121" t="s">
        <v>117</v>
      </c>
      <c r="AU34" s="121"/>
      <c r="AV34" s="71" t="str">
        <f>$AV$10</f>
        <v>A</v>
      </c>
    </row>
    <row r="35" spans="1:48" ht="12" customHeight="1">
      <c r="A35" s="60"/>
      <c r="B35" s="60"/>
      <c r="C35" s="60"/>
      <c r="D35" s="60"/>
      <c r="E35" s="60"/>
      <c r="F35" s="60"/>
      <c r="G35" s="60"/>
      <c r="H35" s="60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8" customHeight="1">
      <c r="A36" s="60"/>
      <c r="B36" s="60"/>
      <c r="C36" s="60"/>
      <c r="D36" s="60"/>
      <c r="E36" s="60"/>
      <c r="F36" s="60"/>
      <c r="G36" s="60"/>
      <c r="H36" s="60"/>
      <c r="AD36" s="159" t="s">
        <v>38</v>
      </c>
      <c r="AE36" s="124" t="s">
        <v>24</v>
      </c>
      <c r="AF36" s="162" t="s">
        <v>25</v>
      </c>
      <c r="AG36" s="141" t="s">
        <v>120</v>
      </c>
      <c r="AH36" s="124" t="s">
        <v>108</v>
      </c>
      <c r="AI36" s="128" t="s">
        <v>27</v>
      </c>
      <c r="AJ36" s="165" t="s">
        <v>39</v>
      </c>
      <c r="AK36" s="166"/>
      <c r="AL36" s="166"/>
      <c r="AM36" s="166"/>
      <c r="AN36" s="166"/>
      <c r="AO36" s="166"/>
      <c r="AP36" s="166"/>
      <c r="AQ36" s="166"/>
      <c r="AR36" s="167"/>
      <c r="AS36" s="124" t="s">
        <v>40</v>
      </c>
      <c r="AT36" s="124" t="s">
        <v>41</v>
      </c>
      <c r="AU36" s="124" t="s">
        <v>42</v>
      </c>
      <c r="AV36" s="156" t="s">
        <v>43</v>
      </c>
    </row>
    <row r="37" spans="1:48" ht="16.5" customHeight="1">
      <c r="A37" s="60"/>
      <c r="B37" s="60"/>
      <c r="C37" s="60"/>
      <c r="D37" s="60"/>
      <c r="E37" s="60"/>
      <c r="F37" s="60"/>
      <c r="G37" s="60"/>
      <c r="H37" s="60"/>
      <c r="AD37" s="160"/>
      <c r="AE37" s="125"/>
      <c r="AF37" s="163"/>
      <c r="AG37" s="142"/>
      <c r="AH37" s="125"/>
      <c r="AI37" s="129"/>
      <c r="AJ37" s="168"/>
      <c r="AK37" s="169"/>
      <c r="AL37" s="169"/>
      <c r="AM37" s="169"/>
      <c r="AN37" s="169"/>
      <c r="AO37" s="169"/>
      <c r="AP37" s="169"/>
      <c r="AQ37" s="169"/>
      <c r="AR37" s="170"/>
      <c r="AS37" s="125"/>
      <c r="AT37" s="125"/>
      <c r="AU37" s="125"/>
      <c r="AV37" s="157"/>
    </row>
    <row r="38" spans="1:48" ht="17.25" customHeight="1">
      <c r="A38" s="60"/>
      <c r="B38" s="60"/>
      <c r="C38" s="60"/>
      <c r="D38" s="60"/>
      <c r="E38" s="60"/>
      <c r="F38" s="60"/>
      <c r="G38" s="60"/>
      <c r="H38" s="60"/>
      <c r="AD38" s="161"/>
      <c r="AE38" s="126"/>
      <c r="AF38" s="164"/>
      <c r="AG38" s="143"/>
      <c r="AH38" s="126"/>
      <c r="AI38" s="130"/>
      <c r="AJ38" s="14">
        <v>1</v>
      </c>
      <c r="AK38" s="15">
        <v>2</v>
      </c>
      <c r="AL38" s="16" t="s">
        <v>48</v>
      </c>
      <c r="AM38" s="15">
        <v>3</v>
      </c>
      <c r="AN38" s="15">
        <v>4</v>
      </c>
      <c r="AO38" s="16" t="s">
        <v>49</v>
      </c>
      <c r="AP38" s="15">
        <v>5</v>
      </c>
      <c r="AQ38" s="15">
        <v>6</v>
      </c>
      <c r="AR38" s="16" t="s">
        <v>50</v>
      </c>
      <c r="AS38" s="126"/>
      <c r="AT38" s="126"/>
      <c r="AU38" s="126"/>
      <c r="AV38" s="158"/>
    </row>
    <row r="39" spans="1:48" ht="6.75" customHeight="1">
      <c r="A39" s="60"/>
      <c r="B39" s="60"/>
      <c r="C39" s="60"/>
      <c r="D39" s="60"/>
      <c r="E39" s="60"/>
      <c r="F39" s="60"/>
      <c r="G39" s="60"/>
      <c r="H39" s="60"/>
      <c r="AD39" s="153">
        <v>1</v>
      </c>
      <c r="AE39" s="209">
        <v>3</v>
      </c>
      <c r="AF39" s="222" t="str">
        <f>VLOOKUP(AE39,$I$15:$M$22,2,1)</f>
        <v>Касюк Эльвира</v>
      </c>
      <c r="AG39" s="224">
        <f>VLOOKUP(AE39,$I$15:$M$22,3,1)</f>
        <v>97</v>
      </c>
      <c r="AH39" s="226">
        <f>VLOOKUP(AE39,$I$15:$M$22,4,1)</f>
        <v>0</v>
      </c>
      <c r="AI39" s="227" t="str">
        <f>VLOOKUP(AE39,$I$15:$M$22,5,1)</f>
        <v>Богатырь</v>
      </c>
      <c r="AJ39" s="210"/>
      <c r="AK39" s="211"/>
      <c r="AL39" s="214"/>
      <c r="AM39" s="230"/>
      <c r="AN39" s="231"/>
      <c r="AO39" s="214"/>
      <c r="AP39" s="230"/>
      <c r="AQ39" s="231"/>
      <c r="AR39" s="214"/>
      <c r="AS39" s="214"/>
      <c r="AT39" s="214"/>
      <c r="AU39" s="214"/>
      <c r="AV39" s="214"/>
    </row>
    <row r="40" spans="1:48" ht="18" customHeight="1">
      <c r="A40" s="60"/>
      <c r="B40" s="60"/>
      <c r="C40" s="60"/>
      <c r="D40" s="60"/>
      <c r="E40" s="60"/>
      <c r="F40" s="60"/>
      <c r="G40" s="60"/>
      <c r="H40" s="60"/>
      <c r="AD40" s="154"/>
      <c r="AE40" s="199"/>
      <c r="AF40" s="223"/>
      <c r="AG40" s="225"/>
      <c r="AH40" s="201"/>
      <c r="AI40" s="203"/>
      <c r="AJ40" s="212"/>
      <c r="AK40" s="213"/>
      <c r="AL40" s="215"/>
      <c r="AM40" s="232"/>
      <c r="AN40" s="233"/>
      <c r="AO40" s="215"/>
      <c r="AP40" s="232"/>
      <c r="AQ40" s="233"/>
      <c r="AR40" s="215"/>
      <c r="AS40" s="234"/>
      <c r="AT40" s="215"/>
      <c r="AU40" s="215"/>
      <c r="AV40" s="234"/>
    </row>
    <row r="41" spans="1:48" ht="15" customHeight="1">
      <c r="A41" s="60"/>
      <c r="B41" s="60"/>
      <c r="C41" s="60"/>
      <c r="D41" s="60"/>
      <c r="E41" s="60"/>
      <c r="F41" s="60"/>
      <c r="G41" s="60"/>
      <c r="H41" s="60"/>
      <c r="AD41" s="154"/>
      <c r="AE41" s="199">
        <v>1</v>
      </c>
      <c r="AF41" s="223" t="str">
        <f>VLOOKUP(AE41,$I$15:$M$22,2,1)</f>
        <v>Шевцова Марина</v>
      </c>
      <c r="AG41" s="225">
        <f>VLOOKUP(AE41,$I$15:$M$22,3,1)</f>
        <v>96</v>
      </c>
      <c r="AH41" s="201">
        <f>VLOOKUP(AE41,$I$15:$M$22,4,1)</f>
        <v>0</v>
      </c>
      <c r="AI41" s="203" t="str">
        <f>VLOOKUP(AE41,$I$15:$M$22,5,1)</f>
        <v>Грязи окдюсш</v>
      </c>
      <c r="AJ41" s="205"/>
      <c r="AK41" s="206"/>
      <c r="AL41" s="216"/>
      <c r="AM41" s="218"/>
      <c r="AN41" s="219"/>
      <c r="AO41" s="216"/>
      <c r="AP41" s="218"/>
      <c r="AQ41" s="219"/>
      <c r="AR41" s="216"/>
      <c r="AS41" s="234"/>
      <c r="AT41" s="216"/>
      <c r="AU41" s="216"/>
      <c r="AV41" s="234"/>
    </row>
    <row r="42" spans="1:48" ht="12.75" customHeight="1">
      <c r="A42" s="60"/>
      <c r="B42" s="60"/>
      <c r="C42" s="60"/>
      <c r="D42" s="60"/>
      <c r="E42" s="60"/>
      <c r="F42" s="60"/>
      <c r="G42" s="60"/>
      <c r="H42" s="60"/>
      <c r="AD42" s="155"/>
      <c r="AE42" s="200"/>
      <c r="AF42" s="228"/>
      <c r="AG42" s="229"/>
      <c r="AH42" s="202"/>
      <c r="AI42" s="204"/>
      <c r="AJ42" s="207"/>
      <c r="AK42" s="208"/>
      <c r="AL42" s="217"/>
      <c r="AM42" s="220"/>
      <c r="AN42" s="221"/>
      <c r="AO42" s="217"/>
      <c r="AP42" s="220"/>
      <c r="AQ42" s="221"/>
      <c r="AR42" s="217"/>
      <c r="AS42" s="217"/>
      <c r="AT42" s="217"/>
      <c r="AU42" s="217"/>
      <c r="AV42" s="217"/>
    </row>
    <row r="43" spans="1:48" ht="15" customHeight="1">
      <c r="A43" s="60"/>
      <c r="B43" s="60"/>
      <c r="C43" s="60"/>
      <c r="D43" s="60"/>
      <c r="E43" s="60"/>
      <c r="F43" s="60"/>
      <c r="G43" s="60"/>
      <c r="H43" s="60"/>
      <c r="AD43" s="153">
        <v>2</v>
      </c>
      <c r="AE43" s="209">
        <v>2</v>
      </c>
      <c r="AF43" s="222" t="str">
        <f>VLOOKUP(AE43,$I$15:$M$22,2,1)</f>
        <v>Галкина Валерия</v>
      </c>
      <c r="AG43" s="224">
        <f>VLOOKUP(AE43,$I$15:$M$22,3,1)</f>
        <v>97</v>
      </c>
      <c r="AH43" s="226">
        <f>VLOOKUP(AE43,$I$15:$M$22,4,1)</f>
        <v>0</v>
      </c>
      <c r="AI43" s="227" t="str">
        <f>VLOOKUP(AE43,$I$15:$M$22,5,1)</f>
        <v>Богатырь</v>
      </c>
      <c r="AJ43" s="261" t="s">
        <v>138</v>
      </c>
      <c r="AK43" s="262"/>
      <c r="AL43" s="258"/>
      <c r="AM43" s="259"/>
      <c r="AN43" s="260"/>
      <c r="AO43" s="258"/>
      <c r="AP43" s="259"/>
      <c r="AQ43" s="260"/>
      <c r="AR43" s="258"/>
      <c r="AS43" s="214"/>
      <c r="AT43" s="258"/>
      <c r="AU43" s="258"/>
      <c r="AV43" s="214"/>
    </row>
    <row r="44" spans="1:48" ht="19.5" customHeight="1">
      <c r="A44" s="60"/>
      <c r="B44" s="60"/>
      <c r="C44" s="60"/>
      <c r="D44" s="60"/>
      <c r="E44" s="60"/>
      <c r="F44" s="60"/>
      <c r="G44" s="60"/>
      <c r="H44" s="60"/>
      <c r="AD44" s="154"/>
      <c r="AE44" s="199"/>
      <c r="AF44" s="223"/>
      <c r="AG44" s="225"/>
      <c r="AH44" s="201"/>
      <c r="AI44" s="203"/>
      <c r="AJ44" s="248"/>
      <c r="AK44" s="249"/>
      <c r="AL44" s="252"/>
      <c r="AM44" s="254"/>
      <c r="AN44" s="255"/>
      <c r="AO44" s="252"/>
      <c r="AP44" s="254"/>
      <c r="AQ44" s="255"/>
      <c r="AR44" s="252"/>
      <c r="AS44" s="234"/>
      <c r="AT44" s="252"/>
      <c r="AU44" s="252"/>
      <c r="AV44" s="234"/>
    </row>
    <row r="45" spans="1:48" ht="15" customHeight="1">
      <c r="A45" s="60"/>
      <c r="B45" s="60"/>
      <c r="C45" s="60"/>
      <c r="D45" s="60"/>
      <c r="E45" s="60"/>
      <c r="F45" s="60"/>
      <c r="G45" s="60"/>
      <c r="H45" s="60"/>
      <c r="AD45" s="154"/>
      <c r="AE45" s="199"/>
      <c r="AF45" s="223"/>
      <c r="AG45" s="283"/>
      <c r="AH45" s="203"/>
      <c r="AI45" s="285"/>
      <c r="AJ45" s="248"/>
      <c r="AK45" s="249"/>
      <c r="AL45" s="252"/>
      <c r="AM45" s="254"/>
      <c r="AN45" s="255"/>
      <c r="AO45" s="252"/>
      <c r="AP45" s="254"/>
      <c r="AQ45" s="255"/>
      <c r="AR45" s="252"/>
      <c r="AS45" s="234"/>
      <c r="AT45" s="252"/>
      <c r="AU45" s="252"/>
      <c r="AV45" s="234"/>
    </row>
    <row r="46" spans="1:48" ht="19.5" customHeight="1">
      <c r="A46" s="60"/>
      <c r="B46" s="60"/>
      <c r="C46" s="60"/>
      <c r="D46" s="60"/>
      <c r="E46" s="60"/>
      <c r="F46" s="60"/>
      <c r="G46" s="60"/>
      <c r="H46" s="60"/>
      <c r="AD46" s="155"/>
      <c r="AE46" s="200"/>
      <c r="AF46" s="228"/>
      <c r="AG46" s="284"/>
      <c r="AH46" s="204"/>
      <c r="AI46" s="286"/>
      <c r="AJ46" s="250"/>
      <c r="AK46" s="251"/>
      <c r="AL46" s="253"/>
      <c r="AM46" s="256"/>
      <c r="AN46" s="257"/>
      <c r="AO46" s="253"/>
      <c r="AP46" s="256"/>
      <c r="AQ46" s="257"/>
      <c r="AR46" s="253"/>
      <c r="AS46" s="217"/>
      <c r="AT46" s="253"/>
      <c r="AU46" s="253"/>
      <c r="AV46" s="217"/>
    </row>
    <row r="47" spans="1:48" ht="16.5" customHeight="1">
      <c r="A47" s="60"/>
      <c r="B47" s="60"/>
      <c r="C47" s="60"/>
      <c r="D47" s="60"/>
      <c r="E47" s="60"/>
      <c r="F47" s="60"/>
      <c r="G47" s="60"/>
      <c r="H47" s="60"/>
      <c r="AD47" s="50"/>
      <c r="AE47" s="83"/>
      <c r="AF47" s="83"/>
      <c r="AG47" s="83"/>
      <c r="AH47" s="83"/>
      <c r="AI47" s="83"/>
      <c r="AJ47" s="8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48" ht="16.5" customHeight="1">
      <c r="A48" s="60"/>
      <c r="B48" s="60"/>
      <c r="C48" s="60"/>
      <c r="D48" s="60"/>
      <c r="E48" s="60"/>
      <c r="F48" s="60"/>
      <c r="G48" s="60"/>
      <c r="H48" s="60"/>
      <c r="AD48" s="50"/>
      <c r="AE48" s="277" t="s">
        <v>125</v>
      </c>
      <c r="AF48" s="277"/>
      <c r="AG48" s="277"/>
      <c r="AH48" s="277"/>
      <c r="AI48" s="277"/>
      <c r="AJ48" s="277"/>
      <c r="AK48" s="50"/>
      <c r="AL48" s="50"/>
      <c r="AM48" s="50"/>
      <c r="AN48" s="123" t="s">
        <v>126</v>
      </c>
      <c r="AO48" s="123"/>
      <c r="AP48" s="123"/>
      <c r="AQ48" s="123"/>
      <c r="AR48" s="123"/>
      <c r="AS48" s="123"/>
      <c r="AT48" s="123"/>
      <c r="AU48" s="123"/>
      <c r="AV48" s="123"/>
    </row>
    <row r="49" spans="1:48" ht="16.5" customHeight="1">
      <c r="A49" s="60"/>
      <c r="B49" s="60"/>
      <c r="C49" s="60"/>
      <c r="D49" s="60"/>
      <c r="E49" s="60"/>
      <c r="F49" s="60"/>
      <c r="G49" s="60"/>
      <c r="H49" s="60"/>
      <c r="AD49" s="50"/>
      <c r="AE49" s="277"/>
      <c r="AF49" s="277"/>
      <c r="AG49" s="277"/>
      <c r="AH49" s="277"/>
      <c r="AI49" s="277"/>
      <c r="AJ49" s="277"/>
      <c r="AK49" s="50"/>
      <c r="AL49" s="50"/>
      <c r="AM49" s="50"/>
      <c r="AN49" s="123"/>
      <c r="AO49" s="123"/>
      <c r="AP49" s="123"/>
      <c r="AQ49" s="123"/>
      <c r="AR49" s="123"/>
      <c r="AS49" s="123"/>
      <c r="AT49" s="123"/>
      <c r="AU49" s="123"/>
      <c r="AV49" s="123"/>
    </row>
    <row r="50" spans="1:48" ht="16.5" customHeight="1">
      <c r="A50" s="60"/>
      <c r="B50" s="60"/>
      <c r="C50" s="60"/>
      <c r="D50" s="60"/>
      <c r="E50" s="60"/>
      <c r="F50" s="60"/>
      <c r="G50" s="60"/>
      <c r="H50" s="60"/>
      <c r="AD50" s="3"/>
      <c r="AE50" s="276" t="s">
        <v>128</v>
      </c>
      <c r="AF50" s="276"/>
      <c r="AG50" s="276"/>
      <c r="AH50" s="276"/>
      <c r="AI50" s="276"/>
      <c r="AJ50" s="276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16.5" customHeight="1">
      <c r="A51" s="60"/>
      <c r="B51" s="60"/>
      <c r="C51" s="60"/>
      <c r="D51" s="60"/>
      <c r="E51" s="60"/>
      <c r="F51" s="60"/>
      <c r="G51" s="60"/>
      <c r="H51" s="60"/>
      <c r="AD51" s="3"/>
      <c r="AE51" s="276"/>
      <c r="AF51" s="276"/>
      <c r="AG51" s="276"/>
      <c r="AH51" s="276"/>
      <c r="AI51" s="276"/>
      <c r="AJ51" s="276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16.5" customHeight="1">
      <c r="A52" s="60"/>
      <c r="B52" s="60"/>
      <c r="C52" s="60"/>
      <c r="D52" s="60"/>
      <c r="E52" s="60"/>
      <c r="F52" s="60"/>
      <c r="G52" s="60"/>
      <c r="H52" s="60"/>
    </row>
    <row r="53" spans="1:48" ht="16.5" customHeight="1">
      <c r="A53" s="60"/>
      <c r="B53" s="60"/>
      <c r="C53" s="60"/>
      <c r="D53" s="60"/>
      <c r="E53" s="60"/>
      <c r="F53" s="60"/>
      <c r="G53" s="60"/>
      <c r="H53" s="60"/>
    </row>
    <row r="54" spans="1:48" ht="16.5" customHeight="1">
      <c r="A54" s="60"/>
      <c r="B54" s="60"/>
      <c r="C54" s="60"/>
      <c r="D54" s="60"/>
      <c r="E54" s="60"/>
      <c r="F54" s="60"/>
      <c r="G54" s="60"/>
      <c r="H54" s="60"/>
    </row>
    <row r="55" spans="1:48" ht="16.5" customHeight="1">
      <c r="A55" s="60"/>
      <c r="B55" s="60"/>
      <c r="C55" s="60"/>
      <c r="D55" s="60"/>
      <c r="E55" s="60"/>
      <c r="F55" s="60"/>
      <c r="G55" s="60"/>
      <c r="H55" s="60"/>
    </row>
    <row r="56" spans="1:48" ht="16.5" customHeight="1">
      <c r="A56" s="60"/>
      <c r="B56" s="60"/>
      <c r="C56" s="60"/>
      <c r="D56" s="60"/>
      <c r="E56" s="60"/>
      <c r="F56" s="60"/>
      <c r="G56" s="60"/>
      <c r="H56" s="60"/>
    </row>
    <row r="57" spans="1:48" ht="12" customHeight="1">
      <c r="A57" s="60"/>
      <c r="B57" s="60"/>
      <c r="C57" s="60"/>
      <c r="D57" s="60"/>
      <c r="E57" s="60"/>
      <c r="F57" s="60"/>
      <c r="G57" s="60"/>
      <c r="H57" s="60"/>
    </row>
    <row r="58" spans="1:48" ht="12" customHeight="1">
      <c r="A58" s="60"/>
      <c r="B58" s="60"/>
      <c r="C58" s="60"/>
      <c r="D58" s="60"/>
      <c r="E58" s="60"/>
      <c r="F58" s="60"/>
      <c r="G58" s="60"/>
      <c r="H58" s="60"/>
    </row>
    <row r="59" spans="1:48" ht="12" customHeight="1">
      <c r="A59" s="60"/>
      <c r="B59" s="60"/>
      <c r="C59" s="60"/>
      <c r="D59" s="60"/>
      <c r="E59" s="60"/>
      <c r="F59" s="60"/>
      <c r="G59" s="60"/>
      <c r="H59" s="60"/>
    </row>
    <row r="60" spans="1:48" ht="12" customHeight="1">
      <c r="A60" s="60"/>
      <c r="B60" s="60"/>
      <c r="C60" s="60"/>
      <c r="D60" s="60"/>
      <c r="E60" s="60"/>
      <c r="F60" s="60"/>
      <c r="G60" s="60"/>
      <c r="H60" s="60"/>
    </row>
    <row r="61" spans="1:48" ht="12" customHeight="1">
      <c r="A61" s="60"/>
      <c r="B61" s="60"/>
      <c r="C61" s="60"/>
      <c r="D61" s="60"/>
      <c r="E61" s="60"/>
      <c r="F61" s="60"/>
      <c r="G61" s="60"/>
      <c r="H61" s="60"/>
    </row>
    <row r="62" spans="1:48" ht="12" customHeight="1">
      <c r="A62" s="60"/>
      <c r="B62" s="60"/>
      <c r="C62" s="60"/>
      <c r="D62" s="60"/>
      <c r="E62" s="60"/>
      <c r="F62" s="60"/>
      <c r="G62" s="60"/>
      <c r="H62" s="60"/>
    </row>
    <row r="63" spans="1:48" ht="12" customHeight="1">
      <c r="A63" s="60"/>
      <c r="B63" s="60"/>
      <c r="C63" s="60"/>
      <c r="D63" s="60"/>
      <c r="E63" s="60"/>
      <c r="F63" s="60"/>
      <c r="G63" s="60"/>
      <c r="H63" s="60"/>
    </row>
    <row r="64" spans="1:48" ht="12" customHeight="1">
      <c r="A64" s="60"/>
      <c r="B64" s="60"/>
      <c r="C64" s="60"/>
      <c r="D64" s="60"/>
      <c r="E64" s="60"/>
      <c r="F64" s="60"/>
      <c r="G64" s="60"/>
      <c r="H64" s="60"/>
    </row>
    <row r="65" spans="1:8" ht="12" customHeight="1">
      <c r="A65" s="60"/>
      <c r="B65" s="60"/>
      <c r="C65" s="60"/>
      <c r="D65" s="60"/>
      <c r="E65" s="60"/>
      <c r="F65" s="60"/>
      <c r="G65" s="60"/>
      <c r="H65" s="60"/>
    </row>
    <row r="66" spans="1:8" ht="12" customHeight="1">
      <c r="A66" s="60"/>
      <c r="B66" s="60"/>
      <c r="C66" s="60"/>
      <c r="D66" s="60"/>
      <c r="E66" s="60"/>
      <c r="F66" s="60"/>
      <c r="G66" s="60"/>
      <c r="H66" s="60"/>
    </row>
    <row r="67" spans="1:8" ht="12" customHeight="1">
      <c r="A67" s="60"/>
      <c r="B67" s="60"/>
      <c r="C67" s="60"/>
      <c r="D67" s="60"/>
      <c r="E67" s="60"/>
      <c r="F67" s="60"/>
      <c r="G67" s="60"/>
      <c r="H67" s="60"/>
    </row>
    <row r="68" spans="1:8" ht="12" customHeight="1">
      <c r="A68" s="60"/>
      <c r="B68" s="60"/>
      <c r="C68" s="60"/>
      <c r="D68" s="60"/>
      <c r="E68" s="60"/>
      <c r="F68" s="60"/>
      <c r="G68" s="60"/>
      <c r="H68" s="60"/>
    </row>
    <row r="69" spans="1:8" ht="12" customHeight="1">
      <c r="A69" s="60"/>
      <c r="B69" s="60"/>
      <c r="C69" s="60"/>
      <c r="D69" s="60"/>
      <c r="E69" s="60"/>
      <c r="F69" s="60"/>
      <c r="G69" s="60"/>
      <c r="H69" s="60"/>
    </row>
    <row r="70" spans="1:8" ht="12" customHeight="1">
      <c r="A70" s="60"/>
      <c r="B70" s="60"/>
      <c r="C70" s="60"/>
      <c r="D70" s="60"/>
      <c r="E70" s="60"/>
      <c r="F70" s="60"/>
      <c r="G70" s="60"/>
      <c r="H70" s="60"/>
    </row>
    <row r="71" spans="1:8" ht="18">
      <c r="A71" s="60"/>
      <c r="B71" s="60"/>
      <c r="C71" s="60"/>
      <c r="D71" s="60"/>
      <c r="E71" s="60"/>
      <c r="F71" s="60"/>
      <c r="G71" s="60"/>
      <c r="H71" s="60"/>
    </row>
    <row r="72" spans="1:8" ht="18">
      <c r="A72" s="60"/>
      <c r="B72" s="60"/>
      <c r="C72" s="60"/>
      <c r="D72" s="60"/>
      <c r="E72" s="60"/>
      <c r="F72" s="60"/>
      <c r="G72" s="60"/>
      <c r="H72" s="60"/>
    </row>
    <row r="73" spans="1:8" ht="18">
      <c r="A73" s="60"/>
      <c r="B73" s="60"/>
      <c r="C73" s="60"/>
      <c r="D73" s="60"/>
      <c r="E73" s="60"/>
      <c r="F73" s="60"/>
      <c r="G73" s="60"/>
      <c r="H73" s="60"/>
    </row>
    <row r="74" spans="1:8" ht="18">
      <c r="A74" s="60"/>
      <c r="B74" s="60"/>
      <c r="C74" s="60"/>
      <c r="D74" s="60"/>
      <c r="E74" s="60"/>
      <c r="F74" s="60"/>
      <c r="G74" s="60"/>
      <c r="H74" s="60"/>
    </row>
    <row r="75" spans="1:8" ht="18">
      <c r="A75" s="60"/>
      <c r="B75" s="60"/>
      <c r="C75" s="60"/>
      <c r="D75" s="60"/>
      <c r="E75" s="60"/>
      <c r="F75" s="60"/>
      <c r="G75" s="60"/>
      <c r="H75" s="60"/>
    </row>
    <row r="76" spans="1:8" ht="18">
      <c r="A76" s="60"/>
      <c r="B76" s="60"/>
      <c r="C76" s="60"/>
      <c r="D76" s="60"/>
      <c r="E76" s="60"/>
      <c r="F76" s="60"/>
      <c r="G76" s="60"/>
      <c r="H76" s="60"/>
    </row>
    <row r="77" spans="1:8" ht="18">
      <c r="A77" s="60"/>
      <c r="B77" s="60"/>
      <c r="C77" s="60"/>
      <c r="D77" s="60"/>
      <c r="E77" s="60"/>
      <c r="F77" s="60"/>
      <c r="G77" s="60"/>
      <c r="H77" s="60"/>
    </row>
    <row r="78" spans="1:8" ht="18">
      <c r="A78" s="60"/>
      <c r="B78" s="60"/>
      <c r="C78" s="60"/>
      <c r="D78" s="60"/>
      <c r="E78" s="60"/>
      <c r="F78" s="60"/>
      <c r="G78" s="60"/>
      <c r="H78" s="60"/>
    </row>
    <row r="79" spans="1:8" ht="18">
      <c r="A79" s="60"/>
      <c r="B79" s="60"/>
      <c r="C79" s="60"/>
      <c r="D79" s="60"/>
      <c r="E79" s="60"/>
      <c r="F79" s="60"/>
      <c r="G79" s="60"/>
      <c r="H79" s="60"/>
    </row>
    <row r="80" spans="1:8" ht="18">
      <c r="A80" s="60"/>
      <c r="B80" s="60"/>
      <c r="C80" s="60"/>
      <c r="D80" s="60"/>
      <c r="E80" s="60"/>
      <c r="F80" s="60"/>
      <c r="G80" s="60"/>
      <c r="H80" s="60"/>
    </row>
    <row r="81" spans="1:8" ht="18">
      <c r="A81" s="60"/>
      <c r="B81" s="60"/>
      <c r="C81" s="60"/>
      <c r="D81" s="60"/>
      <c r="E81" s="60"/>
      <c r="F81" s="60"/>
      <c r="G81" s="60"/>
      <c r="H81" s="60"/>
    </row>
    <row r="82" spans="1:8" ht="18">
      <c r="A82" s="60"/>
      <c r="B82" s="60"/>
      <c r="C82" s="60"/>
      <c r="D82" s="60"/>
      <c r="E82" s="60"/>
      <c r="F82" s="60"/>
      <c r="G82" s="60"/>
      <c r="H82" s="60"/>
    </row>
    <row r="83" spans="1:8" ht="18">
      <c r="A83" s="60"/>
      <c r="B83" s="60"/>
      <c r="C83" s="60"/>
      <c r="D83" s="60"/>
      <c r="E83" s="60"/>
      <c r="F83" s="60"/>
      <c r="G83" s="60"/>
      <c r="H83" s="60"/>
    </row>
    <row r="84" spans="1:8" ht="18">
      <c r="A84" s="60"/>
      <c r="B84" s="60"/>
      <c r="C84" s="60"/>
      <c r="D84" s="60"/>
      <c r="E84" s="60"/>
      <c r="F84" s="60"/>
      <c r="G84" s="60"/>
      <c r="H84" s="60"/>
    </row>
    <row r="85" spans="1:8" ht="18">
      <c r="A85" s="60"/>
      <c r="B85" s="60"/>
      <c r="C85" s="60"/>
      <c r="D85" s="60"/>
      <c r="E85" s="60"/>
      <c r="F85" s="60"/>
      <c r="G85" s="60"/>
      <c r="H85" s="60"/>
    </row>
    <row r="86" spans="1:8" ht="18">
      <c r="A86" s="60"/>
      <c r="B86" s="60"/>
      <c r="C86" s="60"/>
      <c r="D86" s="60"/>
      <c r="E86" s="60"/>
      <c r="F86" s="60"/>
      <c r="G86" s="60"/>
      <c r="H86" s="60"/>
    </row>
    <row r="87" spans="1:8" ht="18">
      <c r="A87" s="60"/>
      <c r="B87" s="60"/>
      <c r="C87" s="60"/>
      <c r="D87" s="60"/>
      <c r="E87" s="60"/>
      <c r="F87" s="60"/>
      <c r="G87" s="60"/>
      <c r="H87" s="60"/>
    </row>
    <row r="88" spans="1:8" ht="18">
      <c r="A88" s="60"/>
      <c r="B88" s="60"/>
      <c r="C88" s="60"/>
      <c r="D88" s="60"/>
      <c r="E88" s="60"/>
      <c r="F88" s="60"/>
      <c r="G88" s="60"/>
      <c r="H88" s="60"/>
    </row>
    <row r="89" spans="1:8" ht="18">
      <c r="A89" s="60"/>
      <c r="B89" s="60"/>
      <c r="C89" s="60"/>
      <c r="D89" s="60"/>
      <c r="E89" s="60"/>
      <c r="F89" s="60"/>
      <c r="G89" s="60"/>
      <c r="H89" s="60"/>
    </row>
    <row r="90" spans="1:8" ht="18">
      <c r="A90" s="60"/>
      <c r="B90" s="60"/>
      <c r="C90" s="60"/>
      <c r="D90" s="60"/>
      <c r="E90" s="60"/>
      <c r="F90" s="60"/>
      <c r="G90" s="60"/>
      <c r="H90" s="60"/>
    </row>
    <row r="91" spans="1:8" ht="18">
      <c r="A91" s="60"/>
      <c r="B91" s="60"/>
      <c r="C91" s="60"/>
      <c r="D91" s="60"/>
      <c r="E91" s="60"/>
      <c r="F91" s="60"/>
      <c r="G91" s="60"/>
      <c r="H91" s="60"/>
    </row>
    <row r="92" spans="1:8" ht="18">
      <c r="A92" s="60"/>
      <c r="B92" s="60"/>
      <c r="C92" s="60"/>
      <c r="D92" s="60"/>
      <c r="E92" s="60"/>
      <c r="F92" s="60"/>
      <c r="G92" s="60"/>
      <c r="H92" s="60"/>
    </row>
    <row r="93" spans="1:8" ht="18">
      <c r="A93" s="60"/>
      <c r="B93" s="60"/>
      <c r="C93" s="60"/>
      <c r="D93" s="60"/>
      <c r="E93" s="60"/>
      <c r="F93" s="60"/>
      <c r="G93" s="60"/>
      <c r="H93" s="60"/>
    </row>
    <row r="94" spans="1:8" ht="18">
      <c r="A94" s="60"/>
      <c r="B94" s="60"/>
      <c r="C94" s="60"/>
      <c r="D94" s="60"/>
      <c r="E94" s="60"/>
      <c r="F94" s="60"/>
      <c r="G94" s="60"/>
      <c r="H94" s="60"/>
    </row>
    <row r="95" spans="1:8" ht="18">
      <c r="A95" s="60"/>
      <c r="B95" s="60"/>
      <c r="C95" s="60"/>
      <c r="D95" s="60"/>
      <c r="E95" s="60"/>
      <c r="F95" s="60"/>
      <c r="G95" s="60"/>
      <c r="H95" s="60"/>
    </row>
    <row r="96" spans="1:8" ht="18">
      <c r="A96" s="60"/>
      <c r="B96" s="60"/>
      <c r="C96" s="60"/>
      <c r="D96" s="60"/>
      <c r="E96" s="60"/>
      <c r="F96" s="60"/>
      <c r="G96" s="60"/>
      <c r="H96" s="60"/>
    </row>
    <row r="97" spans="1:8" ht="18">
      <c r="A97" s="60"/>
      <c r="B97" s="60"/>
      <c r="C97" s="60"/>
      <c r="D97" s="60"/>
      <c r="E97" s="60"/>
      <c r="F97" s="60"/>
      <c r="G97" s="60"/>
      <c r="H97" s="60"/>
    </row>
    <row r="98" spans="1:8" ht="18">
      <c r="A98" s="60"/>
      <c r="B98" s="60"/>
      <c r="C98" s="60"/>
      <c r="D98" s="60"/>
      <c r="E98" s="60"/>
      <c r="F98" s="60"/>
      <c r="G98" s="60"/>
      <c r="H98" s="60"/>
    </row>
    <row r="99" spans="1:8" ht="18">
      <c r="A99" s="60"/>
      <c r="B99" s="60"/>
      <c r="C99" s="60"/>
      <c r="D99" s="60"/>
      <c r="E99" s="60"/>
      <c r="F99" s="60"/>
      <c r="G99" s="60"/>
      <c r="H99" s="60"/>
    </row>
    <row r="100" spans="1:8" ht="18">
      <c r="A100" s="60"/>
      <c r="B100" s="60"/>
      <c r="C100" s="60"/>
      <c r="D100" s="60"/>
      <c r="E100" s="60"/>
      <c r="F100" s="60"/>
      <c r="G100" s="60"/>
      <c r="H100" s="60"/>
    </row>
    <row r="101" spans="1:8" ht="18">
      <c r="A101" s="60"/>
      <c r="B101" s="60"/>
      <c r="C101" s="60"/>
      <c r="D101" s="60"/>
      <c r="E101" s="60"/>
      <c r="F101" s="60"/>
      <c r="G101" s="60"/>
      <c r="H101" s="60"/>
    </row>
    <row r="102" spans="1:8" ht="18">
      <c r="A102" s="60"/>
      <c r="B102" s="60"/>
      <c r="C102" s="60"/>
      <c r="D102" s="60"/>
      <c r="E102" s="60"/>
      <c r="F102" s="60"/>
      <c r="G102" s="60"/>
      <c r="H102" s="60"/>
    </row>
    <row r="103" spans="1:8" ht="18">
      <c r="A103" s="60"/>
      <c r="B103" s="60"/>
      <c r="C103" s="60"/>
      <c r="D103" s="60"/>
      <c r="E103" s="60"/>
      <c r="F103" s="60"/>
      <c r="G103" s="60"/>
      <c r="H103" s="60"/>
    </row>
    <row r="104" spans="1:8" ht="18">
      <c r="A104" s="60"/>
      <c r="B104" s="60"/>
      <c r="C104" s="60"/>
      <c r="D104" s="60"/>
      <c r="E104" s="60"/>
      <c r="F104" s="60"/>
      <c r="G104" s="60"/>
      <c r="H104" s="60"/>
    </row>
    <row r="105" spans="1:8" ht="18">
      <c r="A105" s="60"/>
      <c r="B105" s="60"/>
      <c r="C105" s="60"/>
      <c r="D105" s="60"/>
      <c r="E105" s="60"/>
      <c r="F105" s="60"/>
      <c r="G105" s="60"/>
      <c r="H105" s="60"/>
    </row>
    <row r="106" spans="1:8" ht="18">
      <c r="A106" s="60"/>
      <c r="B106" s="60"/>
      <c r="C106" s="60"/>
      <c r="D106" s="60"/>
      <c r="E106" s="60"/>
      <c r="F106" s="60"/>
      <c r="G106" s="60"/>
      <c r="H106" s="60"/>
    </row>
    <row r="107" spans="1:8" ht="18">
      <c r="A107" s="60"/>
      <c r="B107" s="60"/>
      <c r="C107" s="60"/>
      <c r="D107" s="60"/>
      <c r="E107" s="60"/>
      <c r="F107" s="60"/>
      <c r="G107" s="60"/>
      <c r="H107" s="60"/>
    </row>
    <row r="108" spans="1:8" ht="18">
      <c r="A108" s="60"/>
      <c r="B108" s="60"/>
      <c r="C108" s="60"/>
      <c r="D108" s="60"/>
      <c r="E108" s="60"/>
      <c r="F108" s="60"/>
      <c r="G108" s="60"/>
      <c r="H108" s="60"/>
    </row>
    <row r="109" spans="1:8" ht="18">
      <c r="A109" s="60"/>
      <c r="B109" s="60"/>
      <c r="C109" s="60"/>
      <c r="D109" s="60"/>
      <c r="E109" s="60"/>
      <c r="F109" s="60"/>
      <c r="G109" s="60"/>
      <c r="H109" s="60"/>
    </row>
    <row r="110" spans="1:8" ht="18">
      <c r="A110" s="60"/>
      <c r="B110" s="60"/>
      <c r="C110" s="60"/>
      <c r="D110" s="60"/>
      <c r="E110" s="60"/>
      <c r="F110" s="60"/>
      <c r="G110" s="60"/>
      <c r="H110" s="60"/>
    </row>
    <row r="111" spans="1:8" ht="18">
      <c r="A111" s="60"/>
      <c r="B111" s="60"/>
      <c r="C111" s="60"/>
      <c r="D111" s="60"/>
      <c r="E111" s="60"/>
      <c r="F111" s="60"/>
      <c r="G111" s="60"/>
      <c r="H111" s="60"/>
    </row>
    <row r="112" spans="1:8" ht="18">
      <c r="A112" s="60"/>
      <c r="B112" s="60"/>
      <c r="C112" s="60"/>
      <c r="D112" s="60"/>
      <c r="E112" s="60"/>
      <c r="F112" s="60"/>
      <c r="G112" s="60"/>
      <c r="H112" s="60"/>
    </row>
    <row r="113" spans="1:8" ht="18">
      <c r="A113" s="60"/>
      <c r="B113" s="60"/>
      <c r="C113" s="60"/>
      <c r="D113" s="60"/>
      <c r="E113" s="60"/>
      <c r="F113" s="60"/>
      <c r="G113" s="60"/>
      <c r="H113" s="60"/>
    </row>
  </sheetData>
  <mergeCells count="365">
    <mergeCell ref="A1:H1"/>
    <mergeCell ref="I1:AC1"/>
    <mergeCell ref="AD1:AV1"/>
    <mergeCell ref="AW1:BO1"/>
    <mergeCell ref="AW6:BO6"/>
    <mergeCell ref="I7:AC7"/>
    <mergeCell ref="AD7:AV7"/>
    <mergeCell ref="AW7:BO7"/>
    <mergeCell ref="AI10:AK10"/>
    <mergeCell ref="A6:H7"/>
    <mergeCell ref="I6:AC6"/>
    <mergeCell ref="AD6:AV6"/>
    <mergeCell ref="D2:G2"/>
    <mergeCell ref="A5:H5"/>
    <mergeCell ref="I5:AC5"/>
    <mergeCell ref="AD5:AV5"/>
    <mergeCell ref="AM10:AR10"/>
    <mergeCell ref="AT10:AU10"/>
    <mergeCell ref="BB10:BD10"/>
    <mergeCell ref="BF10:BK10"/>
    <mergeCell ref="AW5:BO5"/>
    <mergeCell ref="A9:D9"/>
    <mergeCell ref="E9:H9"/>
    <mergeCell ref="A10:D10"/>
    <mergeCell ref="E10:H10"/>
    <mergeCell ref="W10:AC10"/>
    <mergeCell ref="BA12:BA14"/>
    <mergeCell ref="BM10:BN10"/>
    <mergeCell ref="A12:A14"/>
    <mergeCell ref="B12:B14"/>
    <mergeCell ref="C12:C14"/>
    <mergeCell ref="D12:D14"/>
    <mergeCell ref="E12:E14"/>
    <mergeCell ref="BB12:BB14"/>
    <mergeCell ref="BC12:BK13"/>
    <mergeCell ref="AJ12:AR13"/>
    <mergeCell ref="AW12:AW14"/>
    <mergeCell ref="BO12:BO14"/>
    <mergeCell ref="N14:O14"/>
    <mergeCell ref="P14:Q14"/>
    <mergeCell ref="R14:S14"/>
    <mergeCell ref="T14:U14"/>
    <mergeCell ref="V14:W14"/>
    <mergeCell ref="AX12:AX14"/>
    <mergeCell ref="AY12:AY14"/>
    <mergeCell ref="AZ12:AZ14"/>
    <mergeCell ref="AE12:AE14"/>
    <mergeCell ref="AF12:AF14"/>
    <mergeCell ref="AG12:AG14"/>
    <mergeCell ref="AT12:AT14"/>
    <mergeCell ref="AU12:AU14"/>
    <mergeCell ref="AV12:AV14"/>
    <mergeCell ref="AS12:AS14"/>
    <mergeCell ref="AI12:AI14"/>
    <mergeCell ref="A15:A16"/>
    <mergeCell ref="B15:B16"/>
    <mergeCell ref="C15:C16"/>
    <mergeCell ref="D15:D16"/>
    <mergeCell ref="E15:E16"/>
    <mergeCell ref="F15:F16"/>
    <mergeCell ref="F12:F14"/>
    <mergeCell ref="G12:G14"/>
    <mergeCell ref="AD12:AD14"/>
    <mergeCell ref="BL12:BL14"/>
    <mergeCell ref="BM12:BM14"/>
    <mergeCell ref="BN12:BN14"/>
    <mergeCell ref="L12:L14"/>
    <mergeCell ref="M12:M14"/>
    <mergeCell ref="N12:W13"/>
    <mergeCell ref="X12:Y14"/>
    <mergeCell ref="Z12:AB14"/>
    <mergeCell ref="AC12:AC14"/>
    <mergeCell ref="AH12:AH14"/>
    <mergeCell ref="P15:P16"/>
    <mergeCell ref="R15:R16"/>
    <mergeCell ref="H12:H14"/>
    <mergeCell ref="I12:I14"/>
    <mergeCell ref="J12:J14"/>
    <mergeCell ref="K12:K14"/>
    <mergeCell ref="T15:T16"/>
    <mergeCell ref="V15:V16"/>
    <mergeCell ref="G15:G16"/>
    <mergeCell ref="H15:H16"/>
    <mergeCell ref="I15:I16"/>
    <mergeCell ref="J15:J16"/>
    <mergeCell ref="K15:K16"/>
    <mergeCell ref="L15:L16"/>
    <mergeCell ref="M15:M16"/>
    <mergeCell ref="N15:N16"/>
    <mergeCell ref="Z17:Z18"/>
    <mergeCell ref="AB17:AB18"/>
    <mergeCell ref="AC17:AC18"/>
    <mergeCell ref="X15:Y16"/>
    <mergeCell ref="Z15:Z16"/>
    <mergeCell ref="AB15:AB16"/>
    <mergeCell ref="AC15:AC16"/>
    <mergeCell ref="AM15:AN16"/>
    <mergeCell ref="AO15:AO16"/>
    <mergeCell ref="AP15:AQ16"/>
    <mergeCell ref="AR15:AR16"/>
    <mergeCell ref="AD15:AD18"/>
    <mergeCell ref="AE15:AE16"/>
    <mergeCell ref="AF15:AF16"/>
    <mergeCell ref="AG15:AG16"/>
    <mergeCell ref="AH15:AH16"/>
    <mergeCell ref="AI15:AI16"/>
    <mergeCell ref="AJ15:AK16"/>
    <mergeCell ref="AL15:AL16"/>
    <mergeCell ref="AX17:AX18"/>
    <mergeCell ref="BA15:BA16"/>
    <mergeCell ref="BB15:BB16"/>
    <mergeCell ref="BC15:BD16"/>
    <mergeCell ref="BE15:BE16"/>
    <mergeCell ref="AS15:AS18"/>
    <mergeCell ref="AT15:AT16"/>
    <mergeCell ref="BC17:BD18"/>
    <mergeCell ref="BF15:BG16"/>
    <mergeCell ref="BH15:BH16"/>
    <mergeCell ref="AU15:AU16"/>
    <mergeCell ref="AV15:AV18"/>
    <mergeCell ref="AW15:AW18"/>
    <mergeCell ref="AX15:AX16"/>
    <mergeCell ref="AY15:AY16"/>
    <mergeCell ref="AZ15:AZ16"/>
    <mergeCell ref="AU17:AU18"/>
    <mergeCell ref="BI15:BJ16"/>
    <mergeCell ref="BK15:BK16"/>
    <mergeCell ref="BI17:BJ18"/>
    <mergeCell ref="BK17:BK18"/>
    <mergeCell ref="BE17:BE18"/>
    <mergeCell ref="BF17:BG18"/>
    <mergeCell ref="BH17:BH18"/>
    <mergeCell ref="E17:E18"/>
    <mergeCell ref="F17:F18"/>
    <mergeCell ref="BL15:BL18"/>
    <mergeCell ref="BM15:BM16"/>
    <mergeCell ref="BN15:BN16"/>
    <mergeCell ref="BO15:BO18"/>
    <mergeCell ref="BM17:BM18"/>
    <mergeCell ref="BN17:BN18"/>
    <mergeCell ref="AY17:AY18"/>
    <mergeCell ref="AZ17:AZ18"/>
    <mergeCell ref="AO17:AO18"/>
    <mergeCell ref="AP17:AQ18"/>
    <mergeCell ref="AR17:AR18"/>
    <mergeCell ref="AT17:AT18"/>
    <mergeCell ref="J17:J18"/>
    <mergeCell ref="K17:K18"/>
    <mergeCell ref="L17:L18"/>
    <mergeCell ref="AL17:AL18"/>
    <mergeCell ref="AM17:AN18"/>
    <mergeCell ref="X17:Y18"/>
    <mergeCell ref="AI17:AI18"/>
    <mergeCell ref="AJ17:AK18"/>
    <mergeCell ref="A19:A20"/>
    <mergeCell ref="B19:B20"/>
    <mergeCell ref="C19:C20"/>
    <mergeCell ref="D19:D20"/>
    <mergeCell ref="A17:A18"/>
    <mergeCell ref="B17:B18"/>
    <mergeCell ref="C17:C18"/>
    <mergeCell ref="D17:D18"/>
    <mergeCell ref="P17:P18"/>
    <mergeCell ref="R17:R18"/>
    <mergeCell ref="E19:E20"/>
    <mergeCell ref="F19:F20"/>
    <mergeCell ref="BA17:BA18"/>
    <mergeCell ref="BB17:BB18"/>
    <mergeCell ref="AE17:AE18"/>
    <mergeCell ref="AF17:AF18"/>
    <mergeCell ref="AG17:AG18"/>
    <mergeCell ref="AH17:AH18"/>
    <mergeCell ref="N19:N20"/>
    <mergeCell ref="P19:P20"/>
    <mergeCell ref="R19:R20"/>
    <mergeCell ref="T17:T18"/>
    <mergeCell ref="V17:V18"/>
    <mergeCell ref="G17:G18"/>
    <mergeCell ref="H17:H18"/>
    <mergeCell ref="I17:I18"/>
    <mergeCell ref="M17:M18"/>
    <mergeCell ref="N17:N18"/>
    <mergeCell ref="AC19:AC20"/>
    <mergeCell ref="T19:T20"/>
    <mergeCell ref="V19:V20"/>
    <mergeCell ref="G19:G20"/>
    <mergeCell ref="H19:H20"/>
    <mergeCell ref="I19:I20"/>
    <mergeCell ref="J19:J20"/>
    <mergeCell ref="K19:K20"/>
    <mergeCell ref="L19:L20"/>
    <mergeCell ref="M19:M20"/>
    <mergeCell ref="AR19:AR20"/>
    <mergeCell ref="AD19:AD22"/>
    <mergeCell ref="AE19:AE20"/>
    <mergeCell ref="X21:Y22"/>
    <mergeCell ref="Z21:Z22"/>
    <mergeCell ref="AB21:AB22"/>
    <mergeCell ref="AC21:AC22"/>
    <mergeCell ref="X19:Y20"/>
    <mergeCell ref="Z19:Z20"/>
    <mergeCell ref="AB19:AB20"/>
    <mergeCell ref="AL19:AL20"/>
    <mergeCell ref="AL21:AL22"/>
    <mergeCell ref="AM21:AN22"/>
    <mergeCell ref="AM19:AN20"/>
    <mergeCell ref="AO19:AO20"/>
    <mergeCell ref="AP19:AQ20"/>
    <mergeCell ref="BB19:BB20"/>
    <mergeCell ref="BC19:BD20"/>
    <mergeCell ref="BE19:BE20"/>
    <mergeCell ref="AS19:AS22"/>
    <mergeCell ref="AT19:AT20"/>
    <mergeCell ref="AF19:AF20"/>
    <mergeCell ref="AG19:AG20"/>
    <mergeCell ref="AH19:AH20"/>
    <mergeCell ref="AI19:AI20"/>
    <mergeCell ref="AJ19:AK20"/>
    <mergeCell ref="BH19:BH20"/>
    <mergeCell ref="AU19:AU20"/>
    <mergeCell ref="AV19:AV22"/>
    <mergeCell ref="AW19:AW22"/>
    <mergeCell ref="AX19:AX20"/>
    <mergeCell ref="AY19:AY20"/>
    <mergeCell ref="AZ19:AZ20"/>
    <mergeCell ref="AU21:AU22"/>
    <mergeCell ref="AX21:AX22"/>
    <mergeCell ref="BA19:BA20"/>
    <mergeCell ref="AY21:AY22"/>
    <mergeCell ref="AZ21:AZ22"/>
    <mergeCell ref="BI19:BJ20"/>
    <mergeCell ref="BK19:BK20"/>
    <mergeCell ref="BI21:BJ22"/>
    <mergeCell ref="BK21:BK22"/>
    <mergeCell ref="BE21:BE22"/>
    <mergeCell ref="BF21:BG22"/>
    <mergeCell ref="BH21:BH22"/>
    <mergeCell ref="BF19:BG20"/>
    <mergeCell ref="BL19:BL22"/>
    <mergeCell ref="BM19:BM20"/>
    <mergeCell ref="BN19:BN20"/>
    <mergeCell ref="BO19:BO22"/>
    <mergeCell ref="BM21:BM22"/>
    <mergeCell ref="BN21:BN22"/>
    <mergeCell ref="AR21:AR22"/>
    <mergeCell ref="AT21:AT22"/>
    <mergeCell ref="J21:J22"/>
    <mergeCell ref="K21:K22"/>
    <mergeCell ref="L21:L22"/>
    <mergeCell ref="A21:A22"/>
    <mergeCell ref="B21:B22"/>
    <mergeCell ref="C21:C22"/>
    <mergeCell ref="D21:D22"/>
    <mergeCell ref="E21:E22"/>
    <mergeCell ref="A25:D25"/>
    <mergeCell ref="E25:H25"/>
    <mergeCell ref="J25:AB26"/>
    <mergeCell ref="AE26:AJ27"/>
    <mergeCell ref="AO21:AO22"/>
    <mergeCell ref="AP21:AQ22"/>
    <mergeCell ref="F21:F22"/>
    <mergeCell ref="G21:G22"/>
    <mergeCell ref="AX26:BC27"/>
    <mergeCell ref="A27:D27"/>
    <mergeCell ref="BA21:BA22"/>
    <mergeCell ref="BB21:BB22"/>
    <mergeCell ref="BC21:BD22"/>
    <mergeCell ref="AE21:AE22"/>
    <mergeCell ref="AF21:AF22"/>
    <mergeCell ref="AG21:AG22"/>
    <mergeCell ref="AH21:AH22"/>
    <mergeCell ref="AI21:AI22"/>
    <mergeCell ref="M21:M22"/>
    <mergeCell ref="N21:N22"/>
    <mergeCell ref="P21:P22"/>
    <mergeCell ref="R21:R22"/>
    <mergeCell ref="T21:T22"/>
    <mergeCell ref="V21:V22"/>
    <mergeCell ref="AI34:AK34"/>
    <mergeCell ref="AM34:AR34"/>
    <mergeCell ref="AT34:AU34"/>
    <mergeCell ref="H21:H22"/>
    <mergeCell ref="I21:I22"/>
    <mergeCell ref="J28:AB29"/>
    <mergeCell ref="AD30:AV30"/>
    <mergeCell ref="AE24:AJ25"/>
    <mergeCell ref="AN24:AV25"/>
    <mergeCell ref="AJ21:AK22"/>
    <mergeCell ref="AX24:BC25"/>
    <mergeCell ref="BG24:BO25"/>
    <mergeCell ref="AJ36:AR37"/>
    <mergeCell ref="AS36:AS38"/>
    <mergeCell ref="AT36:AT38"/>
    <mergeCell ref="AU36:AU38"/>
    <mergeCell ref="AV36:AV38"/>
    <mergeCell ref="AD31:AV31"/>
    <mergeCell ref="AW31:BO31"/>
    <mergeCell ref="AD32:AV32"/>
    <mergeCell ref="AH39:AH40"/>
    <mergeCell ref="AD36:AD38"/>
    <mergeCell ref="AE36:AE38"/>
    <mergeCell ref="AF36:AF38"/>
    <mergeCell ref="AG36:AG38"/>
    <mergeCell ref="AH36:AH38"/>
    <mergeCell ref="AD39:AD42"/>
    <mergeCell ref="AE39:AE40"/>
    <mergeCell ref="AF39:AF40"/>
    <mergeCell ref="AG39:AG40"/>
    <mergeCell ref="AI36:AI38"/>
    <mergeCell ref="AR39:AR40"/>
    <mergeCell ref="AS39:AS42"/>
    <mergeCell ref="AT39:AT40"/>
    <mergeCell ref="AM39:AN40"/>
    <mergeCell ref="AO39:AO40"/>
    <mergeCell ref="AP39:AQ40"/>
    <mergeCell ref="AT41:AT42"/>
    <mergeCell ref="AL41:AL42"/>
    <mergeCell ref="AM41:AN42"/>
    <mergeCell ref="AU39:AU40"/>
    <mergeCell ref="AV39:AV42"/>
    <mergeCell ref="AE41:AE42"/>
    <mergeCell ref="AF41:AF42"/>
    <mergeCell ref="AG41:AG42"/>
    <mergeCell ref="AH41:AH42"/>
    <mergeCell ref="AI41:AI42"/>
    <mergeCell ref="AI39:AI40"/>
    <mergeCell ref="AJ39:AK40"/>
    <mergeCell ref="AL39:AL40"/>
    <mergeCell ref="AU41:AU42"/>
    <mergeCell ref="AD43:AD46"/>
    <mergeCell ref="AE43:AE44"/>
    <mergeCell ref="AF43:AF44"/>
    <mergeCell ref="AG43:AG44"/>
    <mergeCell ref="AH43:AH44"/>
    <mergeCell ref="AI43:AI44"/>
    <mergeCell ref="AJ43:AK44"/>
    <mergeCell ref="AL43:AL44"/>
    <mergeCell ref="AJ41:AK42"/>
    <mergeCell ref="AI45:AI46"/>
    <mergeCell ref="AO41:AO42"/>
    <mergeCell ref="AP41:AQ42"/>
    <mergeCell ref="AR41:AR42"/>
    <mergeCell ref="AU45:AU46"/>
    <mergeCell ref="AO43:AO44"/>
    <mergeCell ref="AP43:AQ44"/>
    <mergeCell ref="AR43:AR44"/>
    <mergeCell ref="AS43:AS46"/>
    <mergeCell ref="AT43:AT44"/>
    <mergeCell ref="AM43:AN44"/>
    <mergeCell ref="AE48:AJ49"/>
    <mergeCell ref="AN48:AV49"/>
    <mergeCell ref="AE50:AJ51"/>
    <mergeCell ref="AU43:AU44"/>
    <mergeCell ref="AV43:AV46"/>
    <mergeCell ref="AE45:AE46"/>
    <mergeCell ref="AF45:AF46"/>
    <mergeCell ref="AG45:AG46"/>
    <mergeCell ref="AH45:AH46"/>
    <mergeCell ref="AP45:AQ46"/>
    <mergeCell ref="AR45:AR46"/>
    <mergeCell ref="AT45:AT46"/>
    <mergeCell ref="AJ45:AK46"/>
    <mergeCell ref="AL45:AL46"/>
    <mergeCell ref="AM45:AN46"/>
    <mergeCell ref="AO45:AO46"/>
  </mergeCells>
  <phoneticPr fontId="27" type="noConversion"/>
  <pageMargins left="0.39370078740157483" right="0.19685039370078741" top="0.59055118110236227" bottom="0.59055118110236227" header="0.51181102362204722" footer="0.51181102362204722"/>
  <pageSetup paperSize="9" scale="75" orientation="portrait" verticalDpi="4294967293" r:id="rId1"/>
  <headerFooter alignWithMargins="0"/>
  <colBreaks count="3" manualBreakCount="3">
    <brk id="8" max="1048575" man="1"/>
    <brk id="29" max="1048575" man="1"/>
    <brk id="4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113"/>
  <sheetViews>
    <sheetView view="pageBreakPreview" topLeftCell="H1" zoomScale="75" workbookViewId="0">
      <selection activeCell="I1" sqref="I1:AC31"/>
    </sheetView>
  </sheetViews>
  <sheetFormatPr defaultRowHeight="12.75"/>
  <cols>
    <col min="1" max="1" width="4.28515625" style="1" customWidth="1"/>
    <col min="2" max="2" width="5.7109375" style="1" customWidth="1"/>
    <col min="3" max="3" width="4.28515625" style="1" customWidth="1"/>
    <col min="4" max="4" width="38.7109375" style="1" customWidth="1"/>
    <col min="5" max="6" width="10.7109375" style="1" customWidth="1"/>
    <col min="7" max="7" width="22.85546875" style="1" customWidth="1"/>
    <col min="8" max="8" width="23.7109375" style="1" customWidth="1"/>
    <col min="9" max="9" width="4.28515625" style="1" customWidth="1"/>
    <col min="10" max="10" width="32.28515625" style="1" customWidth="1"/>
    <col min="11" max="12" width="6.42578125" style="1" customWidth="1"/>
    <col min="13" max="13" width="21.5703125" style="1" customWidth="1"/>
    <col min="14" max="23" width="3.140625" style="1" customWidth="1"/>
    <col min="24" max="25" width="2.5703125" style="1" customWidth="1"/>
    <col min="26" max="26" width="1.42578125" style="1" customWidth="1"/>
    <col min="27" max="27" width="3.140625" style="1" customWidth="1"/>
    <col min="28" max="28" width="1.42578125" style="1" customWidth="1"/>
    <col min="29" max="29" width="6.42578125" style="1" customWidth="1"/>
    <col min="30" max="30" width="3.5703125" style="1" customWidth="1"/>
    <col min="31" max="31" width="3.28515625" style="1" customWidth="1"/>
    <col min="32" max="32" width="26.42578125" style="1" customWidth="1"/>
    <col min="33" max="34" width="5.42578125" style="1" customWidth="1"/>
    <col min="35" max="35" width="14.28515625" style="1" customWidth="1"/>
    <col min="36" max="37" width="5.7109375" style="1" customWidth="1"/>
    <col min="38" max="38" width="2.140625" style="1" customWidth="1"/>
    <col min="39" max="40" width="5.7109375" style="1" customWidth="1"/>
    <col min="41" max="41" width="2.140625" style="1" customWidth="1"/>
    <col min="42" max="43" width="5.7109375" style="1" customWidth="1"/>
    <col min="44" max="44" width="2.140625" style="1" customWidth="1"/>
    <col min="45" max="45" width="5.7109375" style="1" customWidth="1"/>
    <col min="46" max="47" width="4.5703125" style="1" customWidth="1"/>
    <col min="48" max="48" width="12.140625" style="1" customWidth="1"/>
    <col min="49" max="49" width="3.5703125" style="1" customWidth="1"/>
    <col min="50" max="50" width="3.28515625" style="1" customWidth="1"/>
    <col min="51" max="51" width="26.42578125" style="1" customWidth="1"/>
    <col min="52" max="53" width="5.42578125" style="1" customWidth="1"/>
    <col min="54" max="54" width="14.28515625" style="1" customWidth="1"/>
    <col min="55" max="56" width="5.7109375" style="1" customWidth="1"/>
    <col min="57" max="57" width="2.140625" style="1" customWidth="1"/>
    <col min="58" max="59" width="5.7109375" style="1" customWidth="1"/>
    <col min="60" max="60" width="2.140625" style="1" customWidth="1"/>
    <col min="61" max="62" width="5.7109375" style="1" customWidth="1"/>
    <col min="63" max="63" width="2.140625" style="1" customWidth="1"/>
    <col min="64" max="64" width="5.7109375" style="1" customWidth="1"/>
    <col min="65" max="66" width="4.5703125" style="1" customWidth="1"/>
    <col min="67" max="67" width="12.140625" style="1" customWidth="1"/>
    <col min="68" max="68" width="3.5703125" style="1" customWidth="1"/>
    <col min="69" max="69" width="3.28515625" style="1" customWidth="1"/>
    <col min="70" max="70" width="25.7109375" style="1" customWidth="1"/>
    <col min="71" max="71" width="3.85546875" style="1" customWidth="1"/>
    <col min="72" max="72" width="12.85546875" style="1" customWidth="1"/>
    <col min="73" max="74" width="4.28515625" style="1" customWidth="1"/>
    <col min="75" max="75" width="2.140625" style="1" customWidth="1"/>
    <col min="76" max="77" width="4.28515625" style="1" customWidth="1"/>
    <col min="78" max="78" width="2.140625" style="1" customWidth="1"/>
    <col min="79" max="80" width="4.28515625" style="1" customWidth="1"/>
    <col min="81" max="81" width="2.140625" style="1" customWidth="1"/>
    <col min="82" max="82" width="5.7109375" style="1" customWidth="1"/>
    <col min="83" max="84" width="4.5703125" style="1" customWidth="1"/>
    <col min="85" max="85" width="12.140625" style="1" customWidth="1"/>
    <col min="86" max="16384" width="9.140625" style="1"/>
  </cols>
  <sheetData>
    <row r="1" spans="1:67" ht="1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1" t="s">
        <v>1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0" t="s">
        <v>1</v>
      </c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 t="s">
        <v>1</v>
      </c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</row>
    <row r="2" spans="1:67" ht="15">
      <c r="A2" s="2"/>
      <c r="B2" s="2"/>
      <c r="C2" s="2"/>
      <c r="D2" s="112" t="s">
        <v>136</v>
      </c>
      <c r="E2" s="112"/>
      <c r="F2" s="112"/>
      <c r="G2" s="112"/>
      <c r="H2" s="2"/>
      <c r="I2" s="12"/>
      <c r="J2" s="12"/>
      <c r="K2" s="12"/>
      <c r="L2" s="12"/>
      <c r="M2" s="12" t="str">
        <f>D2</f>
        <v xml:space="preserve">              ФЕДЕРАЦИЯ ВОЛЬНОЙ БОРЬБЫ ЛИПЕЦКОЙ ОБЛАСТИ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7"/>
      <c r="AE2" s="7"/>
      <c r="AF2" s="7"/>
      <c r="AG2" s="7"/>
      <c r="AH2" s="7"/>
      <c r="AI2" s="7"/>
      <c r="AJ2" s="7" t="str">
        <f>D2</f>
        <v xml:space="preserve">              ФЕДЕРАЦИЯ ВОЛЬНОЙ БОРЬБЫ ЛИПЕЦКОЙ ОБЛАСТИ</v>
      </c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 t="str">
        <f>D2</f>
        <v xml:space="preserve">              ФЕДЕРАЦИЯ ВОЛЬНОЙ БОРЬБЫ ЛИПЕЦКОЙ ОБЛАСТИ</v>
      </c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8">
      <c r="A3" s="4"/>
      <c r="B3" s="4"/>
      <c r="C3" s="4"/>
      <c r="D3" s="4"/>
      <c r="E3" s="4"/>
      <c r="F3" s="4"/>
      <c r="G3" s="4"/>
      <c r="H3" s="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15" customHeight="1"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ht="23.25">
      <c r="A5" s="116" t="s">
        <v>3</v>
      </c>
      <c r="B5" s="116"/>
      <c r="C5" s="116"/>
      <c r="D5" s="116"/>
      <c r="E5" s="116"/>
      <c r="F5" s="116"/>
      <c r="G5" s="116"/>
      <c r="H5" s="116"/>
      <c r="I5" s="117" t="s">
        <v>4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08" t="s">
        <v>115</v>
      </c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 t="s">
        <v>115</v>
      </c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</row>
    <row r="6" spans="1:67" ht="18" customHeight="1">
      <c r="A6" s="118" t="s">
        <v>97</v>
      </c>
      <c r="B6" s="118"/>
      <c r="C6" s="118"/>
      <c r="D6" s="118"/>
      <c r="E6" s="118"/>
      <c r="F6" s="118"/>
      <c r="G6" s="118"/>
      <c r="H6" s="118"/>
      <c r="I6" s="119" t="str">
        <f>A6</f>
        <v>Первенство Липецкой области по вольной борьбе среди юношей и девушек 1995-2000г.р.</v>
      </c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09" t="str">
        <f>A6</f>
        <v>Первенство Липецкой области по вольной борьбе среди юношей и девушек 1995-2000г.р.</v>
      </c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 t="str">
        <f>A6</f>
        <v>Первенство Липецкой области по вольной борьбе среди юношей и девушек 1995-2000г.р.</v>
      </c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</row>
    <row r="7" spans="1:67" ht="18" customHeight="1">
      <c r="A7" s="118"/>
      <c r="B7" s="118"/>
      <c r="C7" s="118"/>
      <c r="D7" s="118"/>
      <c r="E7" s="118"/>
      <c r="F7" s="118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</row>
    <row r="8" spans="1:67" ht="18" customHeight="1">
      <c r="A8" s="68"/>
      <c r="B8" s="68"/>
      <c r="C8" s="68"/>
      <c r="D8" s="68"/>
      <c r="E8" s="68"/>
      <c r="F8" s="68"/>
      <c r="G8" s="68"/>
      <c r="H8" s="86" t="s">
        <v>140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ht="23.25">
      <c r="A9" s="113" t="s">
        <v>6</v>
      </c>
      <c r="B9" s="113"/>
      <c r="C9" s="113"/>
      <c r="D9" s="113"/>
      <c r="E9" s="114" t="s">
        <v>242</v>
      </c>
      <c r="F9" s="114"/>
      <c r="G9" s="115"/>
      <c r="H9" s="115"/>
      <c r="I9" s="8"/>
      <c r="J9" s="7"/>
      <c r="K9" s="8"/>
      <c r="L9" s="8"/>
      <c r="M9" s="8" t="s">
        <v>196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ht="18" customHeight="1">
      <c r="A10" s="113" t="s">
        <v>7</v>
      </c>
      <c r="B10" s="113"/>
      <c r="C10" s="113"/>
      <c r="D10" s="113"/>
      <c r="E10" s="114" t="s">
        <v>96</v>
      </c>
      <c r="F10" s="114"/>
      <c r="G10" s="114"/>
      <c r="H10" s="114"/>
      <c r="I10" s="8"/>
      <c r="J10" s="9" t="str">
        <f>$E$10</f>
        <v>20.01.2012г.</v>
      </c>
      <c r="K10" s="9"/>
      <c r="L10" s="8"/>
      <c r="M10" s="87" t="str">
        <f>E9</f>
        <v>Вес 49 кг.</v>
      </c>
      <c r="N10" s="11"/>
      <c r="O10" s="88"/>
      <c r="P10" s="88"/>
      <c r="Q10" s="88"/>
      <c r="R10" s="88"/>
      <c r="S10" s="88"/>
      <c r="T10" s="88"/>
      <c r="U10" s="88"/>
      <c r="V10" s="8"/>
      <c r="W10" s="111" t="str">
        <f>H8</f>
        <v>п. Матырский</v>
      </c>
      <c r="X10" s="111"/>
      <c r="Y10" s="111"/>
      <c r="Z10" s="111"/>
      <c r="AA10" s="111"/>
      <c r="AB10" s="111"/>
      <c r="AC10" s="111"/>
      <c r="AD10" s="3"/>
      <c r="AE10" s="3"/>
      <c r="AF10" s="11" t="str">
        <f>E10</f>
        <v>20.01.2012г.</v>
      </c>
      <c r="AG10" s="70"/>
      <c r="AH10" s="70"/>
      <c r="AI10" s="127" t="s">
        <v>116</v>
      </c>
      <c r="AJ10" s="127"/>
      <c r="AK10" s="127"/>
      <c r="AL10" s="3"/>
      <c r="AM10" s="306" t="str">
        <f>E9</f>
        <v>Вес 49 кг.</v>
      </c>
      <c r="AN10" s="306"/>
      <c r="AO10" s="306"/>
      <c r="AP10" s="306"/>
      <c r="AQ10" s="306"/>
      <c r="AR10" s="306"/>
      <c r="AS10" s="3"/>
      <c r="AT10" s="121" t="s">
        <v>117</v>
      </c>
      <c r="AU10" s="121"/>
      <c r="AV10" s="71" t="s">
        <v>137</v>
      </c>
      <c r="AW10" s="3"/>
      <c r="AX10" s="3"/>
      <c r="AY10" s="11" t="str">
        <f>E10</f>
        <v>20.01.2012г.</v>
      </c>
      <c r="AZ10" s="70"/>
      <c r="BA10" s="70"/>
      <c r="BB10" s="127" t="s">
        <v>118</v>
      </c>
      <c r="BC10" s="127"/>
      <c r="BD10" s="127"/>
      <c r="BE10" s="3"/>
      <c r="BF10" s="306" t="str">
        <f>E9</f>
        <v>Вес 49 кг.</v>
      </c>
      <c r="BG10" s="306"/>
      <c r="BH10" s="306"/>
      <c r="BI10" s="306"/>
      <c r="BJ10" s="306"/>
      <c r="BK10" s="306"/>
      <c r="BL10" s="3"/>
      <c r="BM10" s="121" t="s">
        <v>117</v>
      </c>
      <c r="BN10" s="121"/>
      <c r="BO10" s="71" t="str">
        <f>$AV$10</f>
        <v>A</v>
      </c>
    </row>
    <row r="11" spans="1:67" ht="4.5" customHeight="1">
      <c r="A11" s="3"/>
      <c r="B11" s="3"/>
      <c r="C11" s="3"/>
      <c r="D11" s="3"/>
      <c r="E11" s="3"/>
      <c r="F11" s="3"/>
      <c r="G11" s="3"/>
      <c r="H11" s="3"/>
      <c r="I11" s="8"/>
      <c r="J11" s="3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3"/>
      <c r="AE11" s="3"/>
      <c r="AF11" s="3"/>
      <c r="AG11" s="3"/>
      <c r="AH11" s="3"/>
      <c r="AI11" s="3"/>
      <c r="AJ11" s="3"/>
      <c r="AK11" s="3"/>
      <c r="AL11" s="3"/>
      <c r="AM11" s="89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ht="12.75" customHeight="1">
      <c r="A12" s="144" t="s">
        <v>16</v>
      </c>
      <c r="B12" s="147" t="s">
        <v>17</v>
      </c>
      <c r="C12" s="144" t="s">
        <v>18</v>
      </c>
      <c r="D12" s="150" t="s">
        <v>19</v>
      </c>
      <c r="E12" s="128" t="s">
        <v>20</v>
      </c>
      <c r="F12" s="128" t="s">
        <v>108</v>
      </c>
      <c r="G12" s="128" t="s">
        <v>22</v>
      </c>
      <c r="H12" s="153" t="s">
        <v>23</v>
      </c>
      <c r="I12" s="124" t="s">
        <v>24</v>
      </c>
      <c r="J12" s="162" t="s">
        <v>25</v>
      </c>
      <c r="K12" s="141" t="s">
        <v>20</v>
      </c>
      <c r="L12" s="124" t="s">
        <v>108</v>
      </c>
      <c r="M12" s="128" t="s">
        <v>27</v>
      </c>
      <c r="N12" s="131" t="s">
        <v>28</v>
      </c>
      <c r="O12" s="132"/>
      <c r="P12" s="132"/>
      <c r="Q12" s="132"/>
      <c r="R12" s="132"/>
      <c r="S12" s="132"/>
      <c r="T12" s="132"/>
      <c r="U12" s="132"/>
      <c r="V12" s="132"/>
      <c r="W12" s="132"/>
      <c r="X12" s="135" t="s">
        <v>29</v>
      </c>
      <c r="Y12" s="136"/>
      <c r="Z12" s="174" t="s">
        <v>30</v>
      </c>
      <c r="AA12" s="175"/>
      <c r="AB12" s="175"/>
      <c r="AC12" s="180" t="s">
        <v>31</v>
      </c>
      <c r="AD12" s="159" t="s">
        <v>38</v>
      </c>
      <c r="AE12" s="124" t="s">
        <v>24</v>
      </c>
      <c r="AF12" s="162" t="s">
        <v>25</v>
      </c>
      <c r="AG12" s="141" t="s">
        <v>120</v>
      </c>
      <c r="AH12" s="124" t="s">
        <v>108</v>
      </c>
      <c r="AI12" s="128" t="s">
        <v>27</v>
      </c>
      <c r="AJ12" s="165" t="s">
        <v>39</v>
      </c>
      <c r="AK12" s="166"/>
      <c r="AL12" s="166"/>
      <c r="AM12" s="166"/>
      <c r="AN12" s="166"/>
      <c r="AO12" s="166"/>
      <c r="AP12" s="166"/>
      <c r="AQ12" s="166"/>
      <c r="AR12" s="167"/>
      <c r="AS12" s="124" t="s">
        <v>40</v>
      </c>
      <c r="AT12" s="124" t="s">
        <v>41</v>
      </c>
      <c r="AU12" s="124" t="s">
        <v>42</v>
      </c>
      <c r="AV12" s="156" t="s">
        <v>43</v>
      </c>
      <c r="AW12" s="159" t="s">
        <v>38</v>
      </c>
      <c r="AX12" s="124" t="s">
        <v>24</v>
      </c>
      <c r="AY12" s="162" t="s">
        <v>25</v>
      </c>
      <c r="AZ12" s="141" t="s">
        <v>120</v>
      </c>
      <c r="BA12" s="124" t="s">
        <v>108</v>
      </c>
      <c r="BB12" s="128" t="s">
        <v>27</v>
      </c>
      <c r="BC12" s="165" t="s">
        <v>39</v>
      </c>
      <c r="BD12" s="166"/>
      <c r="BE12" s="166"/>
      <c r="BF12" s="166"/>
      <c r="BG12" s="166"/>
      <c r="BH12" s="166"/>
      <c r="BI12" s="166"/>
      <c r="BJ12" s="166"/>
      <c r="BK12" s="167"/>
      <c r="BL12" s="124" t="s">
        <v>40</v>
      </c>
      <c r="BM12" s="124" t="s">
        <v>41</v>
      </c>
      <c r="BN12" s="124" t="s">
        <v>42</v>
      </c>
      <c r="BO12" s="156" t="s">
        <v>43</v>
      </c>
    </row>
    <row r="13" spans="1:67" ht="15" customHeight="1">
      <c r="A13" s="145"/>
      <c r="B13" s="148"/>
      <c r="C13" s="145"/>
      <c r="D13" s="151"/>
      <c r="E13" s="129"/>
      <c r="F13" s="129"/>
      <c r="G13" s="129"/>
      <c r="H13" s="154"/>
      <c r="I13" s="125"/>
      <c r="J13" s="163"/>
      <c r="K13" s="142"/>
      <c r="L13" s="125"/>
      <c r="M13" s="129"/>
      <c r="N13" s="133"/>
      <c r="O13" s="134"/>
      <c r="P13" s="134"/>
      <c r="Q13" s="134"/>
      <c r="R13" s="134"/>
      <c r="S13" s="134"/>
      <c r="T13" s="134"/>
      <c r="U13" s="134"/>
      <c r="V13" s="134"/>
      <c r="W13" s="134"/>
      <c r="X13" s="137"/>
      <c r="Y13" s="138"/>
      <c r="Z13" s="176"/>
      <c r="AA13" s="177"/>
      <c r="AB13" s="177"/>
      <c r="AC13" s="181"/>
      <c r="AD13" s="160"/>
      <c r="AE13" s="125"/>
      <c r="AF13" s="163"/>
      <c r="AG13" s="142"/>
      <c r="AH13" s="125"/>
      <c r="AI13" s="129"/>
      <c r="AJ13" s="168"/>
      <c r="AK13" s="169"/>
      <c r="AL13" s="169"/>
      <c r="AM13" s="169"/>
      <c r="AN13" s="169"/>
      <c r="AO13" s="169"/>
      <c r="AP13" s="169"/>
      <c r="AQ13" s="169"/>
      <c r="AR13" s="170"/>
      <c r="AS13" s="125"/>
      <c r="AT13" s="125"/>
      <c r="AU13" s="125"/>
      <c r="AV13" s="157"/>
      <c r="AW13" s="160"/>
      <c r="AX13" s="125"/>
      <c r="AY13" s="163"/>
      <c r="AZ13" s="142"/>
      <c r="BA13" s="125"/>
      <c r="BB13" s="129"/>
      <c r="BC13" s="168"/>
      <c r="BD13" s="169"/>
      <c r="BE13" s="169"/>
      <c r="BF13" s="169"/>
      <c r="BG13" s="169"/>
      <c r="BH13" s="169"/>
      <c r="BI13" s="169"/>
      <c r="BJ13" s="169"/>
      <c r="BK13" s="170"/>
      <c r="BL13" s="125"/>
      <c r="BM13" s="125"/>
      <c r="BN13" s="125"/>
      <c r="BO13" s="157"/>
    </row>
    <row r="14" spans="1:67" ht="19.5" customHeight="1">
      <c r="A14" s="146"/>
      <c r="B14" s="149"/>
      <c r="C14" s="146"/>
      <c r="D14" s="152"/>
      <c r="E14" s="130"/>
      <c r="F14" s="130"/>
      <c r="G14" s="130"/>
      <c r="H14" s="155"/>
      <c r="I14" s="126"/>
      <c r="J14" s="164"/>
      <c r="K14" s="143"/>
      <c r="L14" s="126"/>
      <c r="M14" s="130"/>
      <c r="N14" s="171" t="s">
        <v>48</v>
      </c>
      <c r="O14" s="171"/>
      <c r="P14" s="171" t="s">
        <v>49</v>
      </c>
      <c r="Q14" s="171"/>
      <c r="R14" s="171" t="s">
        <v>50</v>
      </c>
      <c r="S14" s="171"/>
      <c r="T14" s="171" t="s">
        <v>121</v>
      </c>
      <c r="U14" s="171"/>
      <c r="V14" s="171" t="s">
        <v>122</v>
      </c>
      <c r="W14" s="171"/>
      <c r="X14" s="139"/>
      <c r="Y14" s="140"/>
      <c r="Z14" s="178"/>
      <c r="AA14" s="179"/>
      <c r="AB14" s="179"/>
      <c r="AC14" s="182"/>
      <c r="AD14" s="161"/>
      <c r="AE14" s="126"/>
      <c r="AF14" s="164"/>
      <c r="AG14" s="143"/>
      <c r="AH14" s="126"/>
      <c r="AI14" s="130"/>
      <c r="AJ14" s="14">
        <v>1</v>
      </c>
      <c r="AK14" s="15">
        <v>2</v>
      </c>
      <c r="AL14" s="16" t="s">
        <v>48</v>
      </c>
      <c r="AM14" s="15">
        <v>3</v>
      </c>
      <c r="AN14" s="15">
        <v>4</v>
      </c>
      <c r="AO14" s="16" t="s">
        <v>49</v>
      </c>
      <c r="AP14" s="15">
        <v>5</v>
      </c>
      <c r="AQ14" s="15">
        <v>6</v>
      </c>
      <c r="AR14" s="16" t="s">
        <v>50</v>
      </c>
      <c r="AS14" s="126"/>
      <c r="AT14" s="126"/>
      <c r="AU14" s="126"/>
      <c r="AV14" s="158"/>
      <c r="AW14" s="161"/>
      <c r="AX14" s="126"/>
      <c r="AY14" s="164"/>
      <c r="AZ14" s="143"/>
      <c r="BA14" s="126"/>
      <c r="BB14" s="130"/>
      <c r="BC14" s="14">
        <v>1</v>
      </c>
      <c r="BD14" s="15">
        <v>2</v>
      </c>
      <c r="BE14" s="16" t="s">
        <v>48</v>
      </c>
      <c r="BF14" s="15">
        <v>3</v>
      </c>
      <c r="BG14" s="15">
        <v>4</v>
      </c>
      <c r="BH14" s="16" t="s">
        <v>49</v>
      </c>
      <c r="BI14" s="15">
        <v>5</v>
      </c>
      <c r="BJ14" s="15">
        <v>6</v>
      </c>
      <c r="BK14" s="16" t="s">
        <v>50</v>
      </c>
      <c r="BL14" s="126"/>
      <c r="BM14" s="126"/>
      <c r="BN14" s="126"/>
      <c r="BO14" s="158"/>
    </row>
    <row r="15" spans="1:67" ht="16.5" customHeight="1">
      <c r="A15" s="183">
        <v>1</v>
      </c>
      <c r="B15" s="150">
        <v>1</v>
      </c>
      <c r="C15" s="172"/>
      <c r="D15" s="302" t="s">
        <v>174</v>
      </c>
      <c r="E15" s="172">
        <v>96</v>
      </c>
      <c r="F15" s="305"/>
      <c r="G15" s="190" t="s">
        <v>69</v>
      </c>
      <c r="H15" s="172"/>
      <c r="I15" s="304">
        <v>1</v>
      </c>
      <c r="J15" s="190" t="str">
        <f>VLOOKUP(I15,$B$13:$G$26,3,0)</f>
        <v>Кузнецова Лидия</v>
      </c>
      <c r="K15" s="191">
        <f>VLOOKUP(I15,$B$13:$G$26,4,0)</f>
        <v>96</v>
      </c>
      <c r="L15" s="192">
        <f>VLOOKUP(I15,$B$13:$G$26,5,0)</f>
        <v>0</v>
      </c>
      <c r="M15" s="193" t="str">
        <f>VLOOKUP(I15,$B$13:$G$26,6,0)</f>
        <v>Грязи окдюсш</v>
      </c>
      <c r="N15" s="187">
        <v>2</v>
      </c>
      <c r="O15" s="65">
        <v>5</v>
      </c>
      <c r="P15" s="187">
        <v>3</v>
      </c>
      <c r="Q15" s="65">
        <v>5</v>
      </c>
      <c r="R15" s="187" t="s">
        <v>123</v>
      </c>
      <c r="S15" s="65"/>
      <c r="T15" s="187"/>
      <c r="U15" s="73"/>
      <c r="V15" s="187"/>
      <c r="W15" s="73"/>
      <c r="X15" s="187"/>
      <c r="Y15" s="195"/>
      <c r="Z15" s="187"/>
      <c r="AA15" s="74">
        <f t="shared" ref="AA15:AA20" si="0">SUM(O15+Q15+S15+U15+W15)</f>
        <v>10</v>
      </c>
      <c r="AB15" s="195"/>
      <c r="AC15" s="197">
        <v>1</v>
      </c>
      <c r="AD15" s="153">
        <v>1</v>
      </c>
      <c r="AE15" s="209">
        <v>1</v>
      </c>
      <c r="AF15" s="222" t="str">
        <f>VLOOKUP(AE15,$I$15:$M$22,2,1)</f>
        <v>Кузнецова Лидия</v>
      </c>
      <c r="AG15" s="224">
        <f>VLOOKUP(AE15,$I$15:$M$22,3,1)</f>
        <v>96</v>
      </c>
      <c r="AH15" s="226">
        <f>VLOOKUP(AE15,$I$15:$M$22,4,1)</f>
        <v>0</v>
      </c>
      <c r="AI15" s="227" t="str">
        <f>VLOOKUP(AE15,$I$15:$M$22,5,1)</f>
        <v>Грязи окдюсш</v>
      </c>
      <c r="AJ15" s="210"/>
      <c r="AK15" s="211"/>
      <c r="AL15" s="214"/>
      <c r="AM15" s="230"/>
      <c r="AN15" s="231"/>
      <c r="AO15" s="214"/>
      <c r="AP15" s="230"/>
      <c r="AQ15" s="231"/>
      <c r="AR15" s="214"/>
      <c r="AS15" s="214"/>
      <c r="AT15" s="214"/>
      <c r="AU15" s="214"/>
      <c r="AV15" s="214"/>
      <c r="AW15" s="153">
        <v>1</v>
      </c>
      <c r="AX15" s="209">
        <v>2</v>
      </c>
      <c r="AY15" s="222" t="str">
        <f>VLOOKUP(AX15,$I$15:$M$22,2,1)</f>
        <v>Черных Екатерина</v>
      </c>
      <c r="AZ15" s="224">
        <f>VLOOKUP(AX15,$I$15:$M$22,3,1)</f>
        <v>96</v>
      </c>
      <c r="BA15" s="226">
        <f>VLOOKUP(AX15,$I$15:$M$22,4,1)</f>
        <v>0</v>
      </c>
      <c r="BB15" s="227" t="str">
        <f>VLOOKUP(AX15,$I$15:$M$22,5,1)</f>
        <v>Матырский</v>
      </c>
      <c r="BC15" s="210"/>
      <c r="BD15" s="211"/>
      <c r="BE15" s="214"/>
      <c r="BF15" s="230"/>
      <c r="BG15" s="231"/>
      <c r="BH15" s="214"/>
      <c r="BI15" s="230"/>
      <c r="BJ15" s="231"/>
      <c r="BK15" s="214"/>
      <c r="BL15" s="214"/>
      <c r="BM15" s="214"/>
      <c r="BN15" s="214"/>
      <c r="BO15" s="214"/>
    </row>
    <row r="16" spans="1:67" ht="16.5" customHeight="1">
      <c r="A16" s="184"/>
      <c r="B16" s="152"/>
      <c r="C16" s="173"/>
      <c r="D16" s="303"/>
      <c r="E16" s="173"/>
      <c r="F16" s="305"/>
      <c r="G16" s="190"/>
      <c r="H16" s="173"/>
      <c r="I16" s="304"/>
      <c r="J16" s="190"/>
      <c r="K16" s="191"/>
      <c r="L16" s="192"/>
      <c r="M16" s="193"/>
      <c r="N16" s="188"/>
      <c r="O16" s="65">
        <v>3</v>
      </c>
      <c r="P16" s="188"/>
      <c r="Q16" s="65">
        <v>10</v>
      </c>
      <c r="R16" s="188"/>
      <c r="S16" s="65"/>
      <c r="T16" s="188"/>
      <c r="U16" s="73"/>
      <c r="V16" s="188"/>
      <c r="W16" s="73"/>
      <c r="X16" s="194"/>
      <c r="Y16" s="196"/>
      <c r="Z16" s="194"/>
      <c r="AA16" s="74">
        <f t="shared" si="0"/>
        <v>13</v>
      </c>
      <c r="AB16" s="196"/>
      <c r="AC16" s="198"/>
      <c r="AD16" s="154"/>
      <c r="AE16" s="199"/>
      <c r="AF16" s="223"/>
      <c r="AG16" s="225"/>
      <c r="AH16" s="201"/>
      <c r="AI16" s="203"/>
      <c r="AJ16" s="212"/>
      <c r="AK16" s="213"/>
      <c r="AL16" s="215"/>
      <c r="AM16" s="232"/>
      <c r="AN16" s="233"/>
      <c r="AO16" s="215"/>
      <c r="AP16" s="232"/>
      <c r="AQ16" s="233"/>
      <c r="AR16" s="215"/>
      <c r="AS16" s="234"/>
      <c r="AT16" s="215"/>
      <c r="AU16" s="215"/>
      <c r="AV16" s="234"/>
      <c r="AW16" s="154"/>
      <c r="AX16" s="199"/>
      <c r="AY16" s="223"/>
      <c r="AZ16" s="225"/>
      <c r="BA16" s="201"/>
      <c r="BB16" s="203"/>
      <c r="BC16" s="212"/>
      <c r="BD16" s="213"/>
      <c r="BE16" s="215"/>
      <c r="BF16" s="232"/>
      <c r="BG16" s="233"/>
      <c r="BH16" s="215"/>
      <c r="BI16" s="232"/>
      <c r="BJ16" s="233"/>
      <c r="BK16" s="215"/>
      <c r="BL16" s="234"/>
      <c r="BM16" s="215"/>
      <c r="BN16" s="215"/>
      <c r="BO16" s="234"/>
    </row>
    <row r="17" spans="1:67" ht="16.5" customHeight="1">
      <c r="A17" s="183">
        <v>2</v>
      </c>
      <c r="B17" s="150">
        <v>2</v>
      </c>
      <c r="C17" s="172"/>
      <c r="D17" s="302" t="s">
        <v>216</v>
      </c>
      <c r="E17" s="172">
        <v>96</v>
      </c>
      <c r="F17" s="305"/>
      <c r="G17" s="190" t="s">
        <v>72</v>
      </c>
      <c r="H17" s="172"/>
      <c r="I17" s="304">
        <v>2</v>
      </c>
      <c r="J17" s="190" t="str">
        <f>VLOOKUP(I17,$B$13:$G$26,3,0)</f>
        <v>Черных Екатерина</v>
      </c>
      <c r="K17" s="191">
        <f>VLOOKUP(I17,$B$13:$G$26,4,0)</f>
        <v>96</v>
      </c>
      <c r="L17" s="192">
        <f>VLOOKUP(I17,$B$13:$G$26,5,0)</f>
        <v>0</v>
      </c>
      <c r="M17" s="193" t="str">
        <f>VLOOKUP(I17,$B$13:$G$26,6,0)</f>
        <v>Матырский</v>
      </c>
      <c r="N17" s="187">
        <v>3</v>
      </c>
      <c r="O17" s="65">
        <v>0</v>
      </c>
      <c r="P17" s="187" t="s">
        <v>123</v>
      </c>
      <c r="Q17" s="65"/>
      <c r="R17" s="187">
        <v>3</v>
      </c>
      <c r="S17" s="65">
        <v>3</v>
      </c>
      <c r="T17" s="187"/>
      <c r="U17" s="73"/>
      <c r="V17" s="187"/>
      <c r="W17" s="73"/>
      <c r="X17" s="187"/>
      <c r="Y17" s="195"/>
      <c r="Z17" s="187"/>
      <c r="AA17" s="74">
        <f t="shared" si="0"/>
        <v>3</v>
      </c>
      <c r="AB17" s="195"/>
      <c r="AC17" s="197">
        <v>2</v>
      </c>
      <c r="AD17" s="154"/>
      <c r="AE17" s="199">
        <v>2</v>
      </c>
      <c r="AF17" s="223" t="str">
        <f>VLOOKUP(AE17,$I$15:$M$22,2,1)</f>
        <v>Черных Екатерина</v>
      </c>
      <c r="AG17" s="225">
        <f>VLOOKUP(AE17,$I$15:$M$22,3,1)</f>
        <v>96</v>
      </c>
      <c r="AH17" s="201">
        <f>VLOOKUP(AE17,$I$15:$M$22,4,1)</f>
        <v>0</v>
      </c>
      <c r="AI17" s="203" t="str">
        <f>VLOOKUP(AE17,$I$15:$M$22,5,1)</f>
        <v>Матырский</v>
      </c>
      <c r="AJ17" s="205"/>
      <c r="AK17" s="206"/>
      <c r="AL17" s="216"/>
      <c r="AM17" s="218"/>
      <c r="AN17" s="219"/>
      <c r="AO17" s="216"/>
      <c r="AP17" s="218"/>
      <c r="AQ17" s="219"/>
      <c r="AR17" s="216"/>
      <c r="AS17" s="234"/>
      <c r="AT17" s="216"/>
      <c r="AU17" s="216"/>
      <c r="AV17" s="234"/>
      <c r="AW17" s="154"/>
      <c r="AX17" s="199">
        <v>3</v>
      </c>
      <c r="AY17" s="223" t="str">
        <f>VLOOKUP(AX17,$I$15:$M$22,2,1)</f>
        <v>Польшина Ульяна</v>
      </c>
      <c r="AZ17" s="225">
        <f>VLOOKUP(AX17,$I$15:$M$22,3,1)</f>
        <v>95</v>
      </c>
      <c r="BA17" s="201">
        <f>VLOOKUP(AX17,$I$15:$M$22,4,1)</f>
        <v>0</v>
      </c>
      <c r="BB17" s="203" t="str">
        <f>VLOOKUP(AX17,$I$15:$M$22,5,1)</f>
        <v>Богатырь</v>
      </c>
      <c r="BC17" s="205"/>
      <c r="BD17" s="206"/>
      <c r="BE17" s="216"/>
      <c r="BF17" s="218"/>
      <c r="BG17" s="219"/>
      <c r="BH17" s="216"/>
      <c r="BI17" s="218"/>
      <c r="BJ17" s="219"/>
      <c r="BK17" s="216"/>
      <c r="BL17" s="234"/>
      <c r="BM17" s="216"/>
      <c r="BN17" s="216"/>
      <c r="BO17" s="234"/>
    </row>
    <row r="18" spans="1:67" ht="16.5" customHeight="1">
      <c r="A18" s="184"/>
      <c r="B18" s="152"/>
      <c r="C18" s="173"/>
      <c r="D18" s="303"/>
      <c r="E18" s="173"/>
      <c r="F18" s="305"/>
      <c r="G18" s="190"/>
      <c r="H18" s="173"/>
      <c r="I18" s="304"/>
      <c r="J18" s="190"/>
      <c r="K18" s="191"/>
      <c r="L18" s="192"/>
      <c r="M18" s="193"/>
      <c r="N18" s="188"/>
      <c r="O18" s="65">
        <v>1</v>
      </c>
      <c r="P18" s="188"/>
      <c r="Q18" s="65"/>
      <c r="R18" s="188"/>
      <c r="S18" s="65">
        <v>3</v>
      </c>
      <c r="T18" s="188"/>
      <c r="U18" s="73"/>
      <c r="V18" s="188"/>
      <c r="W18" s="73"/>
      <c r="X18" s="194"/>
      <c r="Y18" s="196"/>
      <c r="Z18" s="194"/>
      <c r="AA18" s="74">
        <f t="shared" si="0"/>
        <v>4</v>
      </c>
      <c r="AB18" s="196"/>
      <c r="AC18" s="198"/>
      <c r="AD18" s="155"/>
      <c r="AE18" s="200"/>
      <c r="AF18" s="228"/>
      <c r="AG18" s="229"/>
      <c r="AH18" s="202"/>
      <c r="AI18" s="204"/>
      <c r="AJ18" s="207"/>
      <c r="AK18" s="208"/>
      <c r="AL18" s="217"/>
      <c r="AM18" s="220"/>
      <c r="AN18" s="221"/>
      <c r="AO18" s="217"/>
      <c r="AP18" s="220"/>
      <c r="AQ18" s="221"/>
      <c r="AR18" s="217"/>
      <c r="AS18" s="217"/>
      <c r="AT18" s="217"/>
      <c r="AU18" s="217"/>
      <c r="AV18" s="217"/>
      <c r="AW18" s="155"/>
      <c r="AX18" s="200"/>
      <c r="AY18" s="228"/>
      <c r="AZ18" s="229"/>
      <c r="BA18" s="202"/>
      <c r="BB18" s="204"/>
      <c r="BC18" s="207"/>
      <c r="BD18" s="208"/>
      <c r="BE18" s="217"/>
      <c r="BF18" s="220"/>
      <c r="BG18" s="221"/>
      <c r="BH18" s="217"/>
      <c r="BI18" s="220"/>
      <c r="BJ18" s="221"/>
      <c r="BK18" s="217"/>
      <c r="BL18" s="217"/>
      <c r="BM18" s="217"/>
      <c r="BN18" s="217"/>
      <c r="BO18" s="217"/>
    </row>
    <row r="19" spans="1:67" ht="16.5" customHeight="1">
      <c r="A19" s="183">
        <v>3</v>
      </c>
      <c r="B19" s="150">
        <v>3</v>
      </c>
      <c r="C19" s="172"/>
      <c r="D19" s="302" t="s">
        <v>217</v>
      </c>
      <c r="E19" s="172">
        <v>95</v>
      </c>
      <c r="F19" s="305"/>
      <c r="G19" s="190" t="s">
        <v>212</v>
      </c>
      <c r="H19" s="172"/>
      <c r="I19" s="304">
        <v>3</v>
      </c>
      <c r="J19" s="190" t="str">
        <f>VLOOKUP(I19,$B$13:$G$26,3,0)</f>
        <v>Польшина Ульяна</v>
      </c>
      <c r="K19" s="191">
        <f>VLOOKUP(I19,$B$13:$G$26,4,0)</f>
        <v>95</v>
      </c>
      <c r="L19" s="192">
        <f>VLOOKUP(I19,$B$13:$G$26,5,0)</f>
        <v>0</v>
      </c>
      <c r="M19" s="193" t="str">
        <f>VLOOKUP(I19,$B$13:$G$26,6,0)</f>
        <v>Богатырь</v>
      </c>
      <c r="N19" s="187" t="s">
        <v>123</v>
      </c>
      <c r="O19" s="65"/>
      <c r="P19" s="187">
        <v>1</v>
      </c>
      <c r="Q19" s="65">
        <v>0</v>
      </c>
      <c r="R19" s="187">
        <v>2</v>
      </c>
      <c r="S19" s="65">
        <v>1</v>
      </c>
      <c r="T19" s="187"/>
      <c r="U19" s="73"/>
      <c r="V19" s="187"/>
      <c r="W19" s="73"/>
      <c r="X19" s="187"/>
      <c r="Y19" s="195"/>
      <c r="Z19" s="187"/>
      <c r="AA19" s="74">
        <f t="shared" si="0"/>
        <v>1</v>
      </c>
      <c r="AB19" s="195"/>
      <c r="AC19" s="197">
        <v>3</v>
      </c>
      <c r="AD19" s="153">
        <v>2</v>
      </c>
      <c r="AE19" s="209">
        <v>3</v>
      </c>
      <c r="AF19" s="222" t="str">
        <f>VLOOKUP(AE19,$I$15:$M$22,2,1)</f>
        <v>Польшина Ульяна</v>
      </c>
      <c r="AG19" s="224">
        <f>VLOOKUP(AE19,$I$15:$M$22,3,1)</f>
        <v>95</v>
      </c>
      <c r="AH19" s="226">
        <f>VLOOKUP(AE19,$I$15:$M$22,4,1)</f>
        <v>0</v>
      </c>
      <c r="AI19" s="227" t="str">
        <f>VLOOKUP(AE19,$I$15:$M$22,5,1)</f>
        <v>Богатырь</v>
      </c>
      <c r="AJ19" s="261" t="s">
        <v>138</v>
      </c>
      <c r="AK19" s="262"/>
      <c r="AL19" s="258"/>
      <c r="AM19" s="259"/>
      <c r="AN19" s="260"/>
      <c r="AO19" s="258"/>
      <c r="AP19" s="259"/>
      <c r="AQ19" s="260"/>
      <c r="AR19" s="258"/>
      <c r="AS19" s="214"/>
      <c r="AT19" s="258"/>
      <c r="AU19" s="258"/>
      <c r="AV19" s="214"/>
      <c r="AW19" s="153">
        <v>2</v>
      </c>
      <c r="AX19" s="209">
        <v>1</v>
      </c>
      <c r="AY19" s="222" t="str">
        <f>VLOOKUP(AX19,$I$15:$M$22,2,1)</f>
        <v>Кузнецова Лидия</v>
      </c>
      <c r="AZ19" s="224">
        <f>VLOOKUP(AX19,$I$15:$M$22,3,1)</f>
        <v>96</v>
      </c>
      <c r="BA19" s="226">
        <f>VLOOKUP(AX19,$I$15:$M$22,4,1)</f>
        <v>0</v>
      </c>
      <c r="BB19" s="227" t="str">
        <f>VLOOKUP(AX19,$I$15:$M$22,5,1)</f>
        <v>Грязи окдюсш</v>
      </c>
      <c r="BC19" s="261" t="s">
        <v>138</v>
      </c>
      <c r="BD19" s="262"/>
      <c r="BE19" s="258"/>
      <c r="BF19" s="259"/>
      <c r="BG19" s="260"/>
      <c r="BH19" s="258"/>
      <c r="BI19" s="259"/>
      <c r="BJ19" s="260"/>
      <c r="BK19" s="258"/>
      <c r="BL19" s="214"/>
      <c r="BM19" s="258"/>
      <c r="BN19" s="258"/>
      <c r="BO19" s="214"/>
    </row>
    <row r="20" spans="1:67" ht="16.5" customHeight="1">
      <c r="A20" s="184"/>
      <c r="B20" s="152"/>
      <c r="C20" s="173"/>
      <c r="D20" s="303"/>
      <c r="E20" s="173"/>
      <c r="F20" s="305"/>
      <c r="G20" s="190"/>
      <c r="H20" s="173"/>
      <c r="I20" s="304"/>
      <c r="J20" s="190"/>
      <c r="K20" s="191"/>
      <c r="L20" s="192"/>
      <c r="M20" s="193"/>
      <c r="N20" s="188"/>
      <c r="O20" s="90"/>
      <c r="P20" s="188"/>
      <c r="Q20" s="90">
        <v>2</v>
      </c>
      <c r="R20" s="188"/>
      <c r="S20" s="90">
        <v>0</v>
      </c>
      <c r="T20" s="188"/>
      <c r="U20" s="75"/>
      <c r="V20" s="188"/>
      <c r="W20" s="75"/>
      <c r="X20" s="188"/>
      <c r="Y20" s="301"/>
      <c r="Z20" s="194"/>
      <c r="AA20" s="74">
        <f t="shared" si="0"/>
        <v>2</v>
      </c>
      <c r="AB20" s="196"/>
      <c r="AC20" s="198"/>
      <c r="AD20" s="154"/>
      <c r="AE20" s="199"/>
      <c r="AF20" s="223"/>
      <c r="AG20" s="225"/>
      <c r="AH20" s="201"/>
      <c r="AI20" s="203"/>
      <c r="AJ20" s="248"/>
      <c r="AK20" s="249"/>
      <c r="AL20" s="252"/>
      <c r="AM20" s="254"/>
      <c r="AN20" s="255"/>
      <c r="AO20" s="252"/>
      <c r="AP20" s="254"/>
      <c r="AQ20" s="255"/>
      <c r="AR20" s="252"/>
      <c r="AS20" s="234"/>
      <c r="AT20" s="252"/>
      <c r="AU20" s="252"/>
      <c r="AV20" s="234"/>
      <c r="AW20" s="154"/>
      <c r="AX20" s="199"/>
      <c r="AY20" s="223"/>
      <c r="AZ20" s="225"/>
      <c r="BA20" s="201"/>
      <c r="BB20" s="203"/>
      <c r="BC20" s="248"/>
      <c r="BD20" s="249"/>
      <c r="BE20" s="252"/>
      <c r="BF20" s="254"/>
      <c r="BG20" s="255"/>
      <c r="BH20" s="252"/>
      <c r="BI20" s="254"/>
      <c r="BJ20" s="255"/>
      <c r="BK20" s="252"/>
      <c r="BL20" s="234"/>
      <c r="BM20" s="252"/>
      <c r="BN20" s="252"/>
      <c r="BO20" s="234"/>
    </row>
    <row r="21" spans="1:67" ht="16.5" customHeight="1">
      <c r="A21" s="289"/>
      <c r="B21" s="297"/>
      <c r="C21" s="287"/>
      <c r="D21" s="299"/>
      <c r="E21" s="287"/>
      <c r="F21" s="287"/>
      <c r="G21" s="299"/>
      <c r="H21" s="287"/>
      <c r="I21" s="289"/>
      <c r="J21" s="291"/>
      <c r="K21" s="291"/>
      <c r="L21" s="295"/>
      <c r="M21" s="291"/>
      <c r="N21" s="293"/>
      <c r="O21" s="91"/>
      <c r="P21" s="293"/>
      <c r="Q21" s="91"/>
      <c r="R21" s="293"/>
      <c r="S21" s="91"/>
      <c r="T21" s="293"/>
      <c r="U21" s="91"/>
      <c r="V21" s="293"/>
      <c r="W21" s="91"/>
      <c r="X21" s="293"/>
      <c r="Y21" s="293"/>
      <c r="Z21" s="293"/>
      <c r="AA21" s="92"/>
      <c r="AB21" s="293"/>
      <c r="AC21" s="195"/>
      <c r="AD21" s="154"/>
      <c r="AE21" s="199"/>
      <c r="AF21" s="223"/>
      <c r="AG21" s="283"/>
      <c r="AH21" s="203"/>
      <c r="AI21" s="203"/>
      <c r="AJ21" s="248"/>
      <c r="AK21" s="249"/>
      <c r="AL21" s="252"/>
      <c r="AM21" s="254"/>
      <c r="AN21" s="255"/>
      <c r="AO21" s="252"/>
      <c r="AP21" s="254"/>
      <c r="AQ21" s="255"/>
      <c r="AR21" s="252"/>
      <c r="AS21" s="234"/>
      <c r="AT21" s="252"/>
      <c r="AU21" s="252"/>
      <c r="AV21" s="234"/>
      <c r="AW21" s="154"/>
      <c r="AX21" s="199"/>
      <c r="AY21" s="223"/>
      <c r="AZ21" s="283"/>
      <c r="BA21" s="203"/>
      <c r="BB21" s="283"/>
      <c r="BC21" s="248"/>
      <c r="BD21" s="249"/>
      <c r="BE21" s="252"/>
      <c r="BF21" s="254"/>
      <c r="BG21" s="255"/>
      <c r="BH21" s="252"/>
      <c r="BI21" s="254"/>
      <c r="BJ21" s="255"/>
      <c r="BK21" s="252"/>
      <c r="BL21" s="234"/>
      <c r="BM21" s="252"/>
      <c r="BN21" s="252"/>
      <c r="BO21" s="234"/>
    </row>
    <row r="22" spans="1:67" ht="16.5" customHeight="1">
      <c r="A22" s="290"/>
      <c r="B22" s="298"/>
      <c r="C22" s="288"/>
      <c r="D22" s="300"/>
      <c r="E22" s="288"/>
      <c r="F22" s="288"/>
      <c r="G22" s="300"/>
      <c r="H22" s="288"/>
      <c r="I22" s="290"/>
      <c r="J22" s="292"/>
      <c r="K22" s="292"/>
      <c r="L22" s="296"/>
      <c r="M22" s="292"/>
      <c r="N22" s="294"/>
      <c r="O22" s="38"/>
      <c r="P22" s="294"/>
      <c r="Q22" s="38"/>
      <c r="R22" s="294"/>
      <c r="S22" s="38"/>
      <c r="T22" s="294"/>
      <c r="U22" s="38"/>
      <c r="V22" s="294"/>
      <c r="W22" s="38"/>
      <c r="X22" s="294"/>
      <c r="Y22" s="294"/>
      <c r="Z22" s="294"/>
      <c r="AA22" s="82"/>
      <c r="AB22" s="294"/>
      <c r="AC22" s="196"/>
      <c r="AD22" s="155"/>
      <c r="AE22" s="200"/>
      <c r="AF22" s="228"/>
      <c r="AG22" s="284"/>
      <c r="AH22" s="204"/>
      <c r="AI22" s="204"/>
      <c r="AJ22" s="250"/>
      <c r="AK22" s="251"/>
      <c r="AL22" s="253"/>
      <c r="AM22" s="256"/>
      <c r="AN22" s="257"/>
      <c r="AO22" s="253"/>
      <c r="AP22" s="256"/>
      <c r="AQ22" s="257"/>
      <c r="AR22" s="253"/>
      <c r="AS22" s="217"/>
      <c r="AT22" s="253"/>
      <c r="AU22" s="253"/>
      <c r="AV22" s="217"/>
      <c r="AW22" s="155"/>
      <c r="AX22" s="200"/>
      <c r="AY22" s="228"/>
      <c r="AZ22" s="284"/>
      <c r="BA22" s="204"/>
      <c r="BB22" s="284"/>
      <c r="BC22" s="250"/>
      <c r="BD22" s="251"/>
      <c r="BE22" s="253"/>
      <c r="BF22" s="256"/>
      <c r="BG22" s="257"/>
      <c r="BH22" s="253"/>
      <c r="BI22" s="256"/>
      <c r="BJ22" s="257"/>
      <c r="BK22" s="253"/>
      <c r="BL22" s="217"/>
      <c r="BM22" s="253"/>
      <c r="BN22" s="253"/>
      <c r="BO22" s="217"/>
    </row>
    <row r="23" spans="1:67" ht="16.5" customHeight="1">
      <c r="A23" s="29"/>
      <c r="B23" s="31"/>
      <c r="C23" s="31"/>
      <c r="D23" s="44"/>
      <c r="E23" s="31"/>
      <c r="F23" s="31"/>
      <c r="G23" s="44"/>
      <c r="H23" s="31"/>
      <c r="I23" s="29"/>
      <c r="J23" s="45"/>
      <c r="K23" s="31"/>
      <c r="L23" s="31"/>
      <c r="M23" s="93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50"/>
      <c r="AE23" s="83"/>
      <c r="AF23" s="83"/>
      <c r="AG23" s="83"/>
      <c r="AH23" s="83"/>
      <c r="AI23" s="83"/>
      <c r="AJ23" s="83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6.5" customHeight="1">
      <c r="A24" s="49"/>
      <c r="B24" s="49"/>
      <c r="C24" s="49"/>
      <c r="D24" s="49"/>
      <c r="E24" s="49"/>
      <c r="F24" s="49"/>
      <c r="G24" s="49"/>
      <c r="H24" s="4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277" t="s">
        <v>125</v>
      </c>
      <c r="AF24" s="277"/>
      <c r="AG24" s="277"/>
      <c r="AH24" s="277"/>
      <c r="AI24" s="277"/>
      <c r="AJ24" s="277"/>
      <c r="AK24" s="50"/>
      <c r="AL24" s="50"/>
      <c r="AM24" s="50"/>
      <c r="AN24" s="123" t="s">
        <v>126</v>
      </c>
      <c r="AO24" s="123"/>
      <c r="AP24" s="123"/>
      <c r="AQ24" s="123"/>
      <c r="AR24" s="123"/>
      <c r="AS24" s="123"/>
      <c r="AT24" s="123"/>
      <c r="AU24" s="123"/>
      <c r="AV24" s="123"/>
      <c r="AW24" s="3"/>
      <c r="AX24" s="277" t="s">
        <v>125</v>
      </c>
      <c r="AY24" s="277"/>
      <c r="AZ24" s="277"/>
      <c r="BA24" s="277"/>
      <c r="BB24" s="277"/>
      <c r="BC24" s="277"/>
      <c r="BD24" s="3"/>
      <c r="BE24" s="3"/>
      <c r="BF24" s="3"/>
      <c r="BG24" s="276" t="s">
        <v>126</v>
      </c>
      <c r="BH24" s="276"/>
      <c r="BI24" s="276"/>
      <c r="BJ24" s="276"/>
      <c r="BK24" s="276"/>
      <c r="BL24" s="276"/>
      <c r="BM24" s="276"/>
      <c r="BN24" s="276"/>
      <c r="BO24" s="276"/>
    </row>
    <row r="25" spans="1:67" ht="12" customHeight="1">
      <c r="A25" s="280" t="s">
        <v>54</v>
      </c>
      <c r="B25" s="280"/>
      <c r="C25" s="280"/>
      <c r="D25" s="280"/>
      <c r="E25" s="280" t="s">
        <v>55</v>
      </c>
      <c r="F25" s="280"/>
      <c r="G25" s="280"/>
      <c r="H25" s="280"/>
      <c r="I25" s="50"/>
      <c r="J25" s="276" t="s">
        <v>233</v>
      </c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3"/>
      <c r="AD25" s="50"/>
      <c r="AE25" s="277"/>
      <c r="AF25" s="277"/>
      <c r="AG25" s="277"/>
      <c r="AH25" s="277"/>
      <c r="AI25" s="277"/>
      <c r="AJ25" s="277"/>
      <c r="AK25" s="50"/>
      <c r="AL25" s="50"/>
      <c r="AM25" s="50"/>
      <c r="AN25" s="123"/>
      <c r="AO25" s="123"/>
      <c r="AP25" s="123"/>
      <c r="AQ25" s="123"/>
      <c r="AR25" s="123"/>
      <c r="AS25" s="123"/>
      <c r="AT25" s="123"/>
      <c r="AU25" s="123"/>
      <c r="AV25" s="123"/>
      <c r="AW25" s="3"/>
      <c r="AX25" s="277"/>
      <c r="AY25" s="277"/>
      <c r="AZ25" s="277"/>
      <c r="BA25" s="277"/>
      <c r="BB25" s="277"/>
      <c r="BC25" s="277"/>
      <c r="BD25" s="50"/>
      <c r="BE25" s="50"/>
      <c r="BF25" s="50"/>
      <c r="BG25" s="276"/>
      <c r="BH25" s="276"/>
      <c r="BI25" s="276"/>
      <c r="BJ25" s="276"/>
      <c r="BK25" s="276"/>
      <c r="BL25" s="276"/>
      <c r="BM25" s="276"/>
      <c r="BN25" s="276"/>
      <c r="BO25" s="276"/>
    </row>
    <row r="26" spans="1:67" ht="12" customHeight="1">
      <c r="A26" s="8"/>
      <c r="B26" s="8"/>
      <c r="C26" s="8"/>
      <c r="D26" s="8"/>
      <c r="E26" s="8"/>
      <c r="F26" s="8"/>
      <c r="G26" s="8"/>
      <c r="H26" s="8"/>
      <c r="I26" s="50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3"/>
      <c r="AD26" s="3"/>
      <c r="AE26" s="276" t="s">
        <v>128</v>
      </c>
      <c r="AF26" s="276"/>
      <c r="AG26" s="276"/>
      <c r="AH26" s="276"/>
      <c r="AI26" s="276"/>
      <c r="AJ26" s="276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276" t="s">
        <v>128</v>
      </c>
      <c r="AY26" s="276"/>
      <c r="AZ26" s="276"/>
      <c r="BA26" s="276"/>
      <c r="BB26" s="276"/>
      <c r="BC26" s="276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</row>
    <row r="27" spans="1:67" ht="12" customHeight="1">
      <c r="A27" s="280" t="s">
        <v>57</v>
      </c>
      <c r="B27" s="280"/>
      <c r="C27" s="280"/>
      <c r="D27" s="280"/>
      <c r="E27" s="8"/>
      <c r="F27" s="8"/>
      <c r="G27" s="8"/>
      <c r="H27" s="8"/>
      <c r="I27" s="3"/>
      <c r="J27" s="64"/>
      <c r="K27" s="64"/>
      <c r="L27" s="64"/>
      <c r="M27" s="64"/>
      <c r="N27" s="64"/>
      <c r="O27" s="6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276"/>
      <c r="AF27" s="276"/>
      <c r="AG27" s="276"/>
      <c r="AH27" s="276"/>
      <c r="AI27" s="276"/>
      <c r="AJ27" s="276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276"/>
      <c r="AY27" s="276"/>
      <c r="AZ27" s="276"/>
      <c r="BA27" s="276"/>
      <c r="BB27" s="276"/>
      <c r="BC27" s="276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12" customHeight="1">
      <c r="A28" s="49"/>
      <c r="B28" s="49"/>
      <c r="C28" s="49"/>
      <c r="D28" s="49"/>
      <c r="E28" s="49"/>
      <c r="F28" s="49"/>
      <c r="G28" s="49"/>
      <c r="H28" s="49"/>
      <c r="I28" s="3"/>
      <c r="J28" s="276" t="s">
        <v>139</v>
      </c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3"/>
    </row>
    <row r="29" spans="1:67" ht="12" customHeight="1">
      <c r="A29" s="49"/>
      <c r="B29" s="49"/>
      <c r="C29" s="49"/>
      <c r="D29" s="49"/>
      <c r="E29" s="49"/>
      <c r="F29" s="49"/>
      <c r="G29" s="49"/>
      <c r="H29" s="49"/>
      <c r="I29" s="3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67" ht="12" customHeight="1">
      <c r="A30" s="49"/>
      <c r="B30" s="49"/>
      <c r="C30" s="49"/>
      <c r="D30" s="49"/>
      <c r="E30" s="49"/>
      <c r="F30" s="49"/>
      <c r="G30" s="49"/>
      <c r="H30" s="4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</row>
    <row r="31" spans="1:67" ht="12" customHeight="1">
      <c r="A31" s="49"/>
      <c r="B31" s="49"/>
      <c r="C31" s="49"/>
      <c r="D31" s="49"/>
      <c r="E31" s="49"/>
      <c r="F31" s="49"/>
      <c r="G31" s="49"/>
      <c r="H31" s="4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</row>
    <row r="32" spans="1:67" ht="15" customHeight="1">
      <c r="A32" s="49"/>
      <c r="B32" s="49"/>
      <c r="C32" s="49"/>
      <c r="D32" s="49"/>
      <c r="E32" s="49"/>
      <c r="F32" s="49"/>
      <c r="G32" s="49"/>
      <c r="H32" s="4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</row>
    <row r="33" spans="1:48" ht="15" customHeight="1">
      <c r="A33" s="60"/>
      <c r="B33" s="60"/>
      <c r="C33" s="60"/>
      <c r="D33" s="60"/>
      <c r="E33" s="60"/>
      <c r="F33" s="60"/>
      <c r="G33" s="60"/>
      <c r="H33" s="60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5" customHeight="1">
      <c r="A34" s="60"/>
      <c r="B34" s="60"/>
      <c r="C34" s="60"/>
      <c r="D34" s="60"/>
      <c r="E34" s="60"/>
      <c r="F34" s="60"/>
      <c r="G34" s="60"/>
      <c r="H34" s="60"/>
      <c r="AD34" s="3"/>
      <c r="AE34" s="3"/>
      <c r="AF34" s="11" t="str">
        <f>$E$9</f>
        <v>Вес 49 кг.</v>
      </c>
      <c r="AG34" s="70"/>
      <c r="AH34" s="70"/>
      <c r="AI34" s="127" t="s">
        <v>130</v>
      </c>
      <c r="AJ34" s="127"/>
      <c r="AK34" s="127"/>
      <c r="AL34" s="3"/>
      <c r="AM34" s="121"/>
      <c r="AN34" s="121"/>
      <c r="AO34" s="121"/>
      <c r="AP34" s="121"/>
      <c r="AQ34" s="121"/>
      <c r="AR34" s="121"/>
      <c r="AS34" s="3"/>
      <c r="AT34" s="121" t="s">
        <v>117</v>
      </c>
      <c r="AU34" s="121"/>
      <c r="AV34" s="71" t="str">
        <f>$AV$10</f>
        <v>A</v>
      </c>
    </row>
    <row r="35" spans="1:48" ht="12" customHeight="1">
      <c r="A35" s="60"/>
      <c r="B35" s="60"/>
      <c r="C35" s="60"/>
      <c r="D35" s="60"/>
      <c r="E35" s="60"/>
      <c r="F35" s="60"/>
      <c r="G35" s="60"/>
      <c r="H35" s="60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8" customHeight="1">
      <c r="A36" s="60"/>
      <c r="B36" s="60"/>
      <c r="C36" s="60"/>
      <c r="D36" s="60"/>
      <c r="E36" s="60"/>
      <c r="F36" s="60"/>
      <c r="G36" s="60"/>
      <c r="H36" s="60"/>
      <c r="AD36" s="159" t="s">
        <v>38</v>
      </c>
      <c r="AE36" s="124" t="s">
        <v>24</v>
      </c>
      <c r="AF36" s="162" t="s">
        <v>25</v>
      </c>
      <c r="AG36" s="141" t="s">
        <v>120</v>
      </c>
      <c r="AH36" s="124" t="s">
        <v>108</v>
      </c>
      <c r="AI36" s="128" t="s">
        <v>27</v>
      </c>
      <c r="AJ36" s="165" t="s">
        <v>39</v>
      </c>
      <c r="AK36" s="166"/>
      <c r="AL36" s="166"/>
      <c r="AM36" s="166"/>
      <c r="AN36" s="166"/>
      <c r="AO36" s="166"/>
      <c r="AP36" s="166"/>
      <c r="AQ36" s="166"/>
      <c r="AR36" s="167"/>
      <c r="AS36" s="124" t="s">
        <v>40</v>
      </c>
      <c r="AT36" s="124" t="s">
        <v>41</v>
      </c>
      <c r="AU36" s="124" t="s">
        <v>42</v>
      </c>
      <c r="AV36" s="156" t="s">
        <v>43</v>
      </c>
    </row>
    <row r="37" spans="1:48" ht="16.5" customHeight="1">
      <c r="A37" s="60"/>
      <c r="B37" s="60"/>
      <c r="C37" s="60"/>
      <c r="D37" s="60"/>
      <c r="E37" s="60"/>
      <c r="F37" s="60"/>
      <c r="G37" s="60"/>
      <c r="H37" s="60"/>
      <c r="AD37" s="160"/>
      <c r="AE37" s="125"/>
      <c r="AF37" s="163"/>
      <c r="AG37" s="142"/>
      <c r="AH37" s="125"/>
      <c r="AI37" s="129"/>
      <c r="AJ37" s="168"/>
      <c r="AK37" s="169"/>
      <c r="AL37" s="169"/>
      <c r="AM37" s="169"/>
      <c r="AN37" s="169"/>
      <c r="AO37" s="169"/>
      <c r="AP37" s="169"/>
      <c r="AQ37" s="169"/>
      <c r="AR37" s="170"/>
      <c r="AS37" s="125"/>
      <c r="AT37" s="125"/>
      <c r="AU37" s="125"/>
      <c r="AV37" s="157"/>
    </row>
    <row r="38" spans="1:48" ht="17.25" customHeight="1">
      <c r="A38" s="60"/>
      <c r="B38" s="60"/>
      <c r="C38" s="60"/>
      <c r="D38" s="60"/>
      <c r="E38" s="60"/>
      <c r="F38" s="60"/>
      <c r="G38" s="60"/>
      <c r="H38" s="60"/>
      <c r="AD38" s="161"/>
      <c r="AE38" s="126"/>
      <c r="AF38" s="164"/>
      <c r="AG38" s="143"/>
      <c r="AH38" s="126"/>
      <c r="AI38" s="130"/>
      <c r="AJ38" s="14">
        <v>1</v>
      </c>
      <c r="AK38" s="15">
        <v>2</v>
      </c>
      <c r="AL38" s="16" t="s">
        <v>48</v>
      </c>
      <c r="AM38" s="15">
        <v>3</v>
      </c>
      <c r="AN38" s="15">
        <v>4</v>
      </c>
      <c r="AO38" s="16" t="s">
        <v>49</v>
      </c>
      <c r="AP38" s="15">
        <v>5</v>
      </c>
      <c r="AQ38" s="15">
        <v>6</v>
      </c>
      <c r="AR38" s="16" t="s">
        <v>50</v>
      </c>
      <c r="AS38" s="126"/>
      <c r="AT38" s="126"/>
      <c r="AU38" s="126"/>
      <c r="AV38" s="158"/>
    </row>
    <row r="39" spans="1:48" ht="6.75" customHeight="1">
      <c r="A39" s="60"/>
      <c r="B39" s="60"/>
      <c r="C39" s="60"/>
      <c r="D39" s="60"/>
      <c r="E39" s="60"/>
      <c r="F39" s="60"/>
      <c r="G39" s="60"/>
      <c r="H39" s="60"/>
      <c r="AD39" s="153">
        <v>1</v>
      </c>
      <c r="AE39" s="209">
        <v>3</v>
      </c>
      <c r="AF39" s="222" t="str">
        <f>VLOOKUP(AE39,$I$15:$M$22,2,1)</f>
        <v>Польшина Ульяна</v>
      </c>
      <c r="AG39" s="224">
        <f>VLOOKUP(AE39,$I$15:$M$22,3,1)</f>
        <v>95</v>
      </c>
      <c r="AH39" s="226">
        <f>VLOOKUP(AE39,$I$15:$M$22,4,1)</f>
        <v>0</v>
      </c>
      <c r="AI39" s="227" t="str">
        <f>VLOOKUP(AE39,$I$15:$M$22,5,1)</f>
        <v>Богатырь</v>
      </c>
      <c r="AJ39" s="210"/>
      <c r="AK39" s="211"/>
      <c r="AL39" s="214"/>
      <c r="AM39" s="230"/>
      <c r="AN39" s="231"/>
      <c r="AO39" s="214"/>
      <c r="AP39" s="230"/>
      <c r="AQ39" s="231"/>
      <c r="AR39" s="214"/>
      <c r="AS39" s="214"/>
      <c r="AT39" s="214"/>
      <c r="AU39" s="214"/>
      <c r="AV39" s="214"/>
    </row>
    <row r="40" spans="1:48" ht="18" customHeight="1">
      <c r="A40" s="60"/>
      <c r="B40" s="60"/>
      <c r="C40" s="60"/>
      <c r="D40" s="60"/>
      <c r="E40" s="60"/>
      <c r="F40" s="60"/>
      <c r="G40" s="60"/>
      <c r="H40" s="60"/>
      <c r="AD40" s="154"/>
      <c r="AE40" s="199"/>
      <c r="AF40" s="223"/>
      <c r="AG40" s="225"/>
      <c r="AH40" s="201"/>
      <c r="AI40" s="203"/>
      <c r="AJ40" s="212"/>
      <c r="AK40" s="213"/>
      <c r="AL40" s="215"/>
      <c r="AM40" s="232"/>
      <c r="AN40" s="233"/>
      <c r="AO40" s="215"/>
      <c r="AP40" s="232"/>
      <c r="AQ40" s="233"/>
      <c r="AR40" s="215"/>
      <c r="AS40" s="234"/>
      <c r="AT40" s="215"/>
      <c r="AU40" s="215"/>
      <c r="AV40" s="234"/>
    </row>
    <row r="41" spans="1:48" ht="15" customHeight="1">
      <c r="A41" s="60"/>
      <c r="B41" s="60"/>
      <c r="C41" s="60"/>
      <c r="D41" s="60"/>
      <c r="E41" s="60"/>
      <c r="F41" s="60"/>
      <c r="G41" s="60"/>
      <c r="H41" s="60"/>
      <c r="AD41" s="154"/>
      <c r="AE41" s="199">
        <v>1</v>
      </c>
      <c r="AF41" s="223" t="str">
        <f>VLOOKUP(AE41,$I$15:$M$22,2,1)</f>
        <v>Кузнецова Лидия</v>
      </c>
      <c r="AG41" s="225">
        <f>VLOOKUP(AE41,$I$15:$M$22,3,1)</f>
        <v>96</v>
      </c>
      <c r="AH41" s="201">
        <f>VLOOKUP(AE41,$I$15:$M$22,4,1)</f>
        <v>0</v>
      </c>
      <c r="AI41" s="203" t="str">
        <f>VLOOKUP(AE41,$I$15:$M$22,5,1)</f>
        <v>Грязи окдюсш</v>
      </c>
      <c r="AJ41" s="205"/>
      <c r="AK41" s="206"/>
      <c r="AL41" s="216"/>
      <c r="AM41" s="218"/>
      <c r="AN41" s="219"/>
      <c r="AO41" s="216"/>
      <c r="AP41" s="218"/>
      <c r="AQ41" s="219"/>
      <c r="AR41" s="216"/>
      <c r="AS41" s="234"/>
      <c r="AT41" s="216"/>
      <c r="AU41" s="216"/>
      <c r="AV41" s="234"/>
    </row>
    <row r="42" spans="1:48" ht="12.75" customHeight="1">
      <c r="A42" s="60"/>
      <c r="B42" s="60"/>
      <c r="C42" s="60"/>
      <c r="D42" s="60"/>
      <c r="E42" s="60"/>
      <c r="F42" s="60"/>
      <c r="G42" s="60"/>
      <c r="H42" s="60"/>
      <c r="AD42" s="155"/>
      <c r="AE42" s="200"/>
      <c r="AF42" s="228"/>
      <c r="AG42" s="229"/>
      <c r="AH42" s="202"/>
      <c r="AI42" s="204"/>
      <c r="AJ42" s="207"/>
      <c r="AK42" s="208"/>
      <c r="AL42" s="217"/>
      <c r="AM42" s="220"/>
      <c r="AN42" s="221"/>
      <c r="AO42" s="217"/>
      <c r="AP42" s="220"/>
      <c r="AQ42" s="221"/>
      <c r="AR42" s="217"/>
      <c r="AS42" s="217"/>
      <c r="AT42" s="217"/>
      <c r="AU42" s="217"/>
      <c r="AV42" s="217"/>
    </row>
    <row r="43" spans="1:48" ht="15" customHeight="1">
      <c r="A43" s="60"/>
      <c r="B43" s="60"/>
      <c r="C43" s="60"/>
      <c r="D43" s="60"/>
      <c r="E43" s="60"/>
      <c r="F43" s="60"/>
      <c r="G43" s="60"/>
      <c r="H43" s="60"/>
      <c r="AD43" s="153">
        <v>2</v>
      </c>
      <c r="AE43" s="209">
        <v>2</v>
      </c>
      <c r="AF43" s="222" t="str">
        <f>VLOOKUP(AE43,$I$15:$M$22,2,1)</f>
        <v>Черных Екатерина</v>
      </c>
      <c r="AG43" s="224">
        <f>VLOOKUP(AE43,$I$15:$M$22,3,1)</f>
        <v>96</v>
      </c>
      <c r="AH43" s="226">
        <f>VLOOKUP(AE43,$I$15:$M$22,4,1)</f>
        <v>0</v>
      </c>
      <c r="AI43" s="227" t="str">
        <f>VLOOKUP(AE43,$I$15:$M$22,5,1)</f>
        <v>Матырский</v>
      </c>
      <c r="AJ43" s="261" t="s">
        <v>138</v>
      </c>
      <c r="AK43" s="262"/>
      <c r="AL43" s="258"/>
      <c r="AM43" s="259"/>
      <c r="AN43" s="260"/>
      <c r="AO43" s="258"/>
      <c r="AP43" s="259"/>
      <c r="AQ43" s="260"/>
      <c r="AR43" s="258"/>
      <c r="AS43" s="214"/>
      <c r="AT43" s="258"/>
      <c r="AU43" s="258"/>
      <c r="AV43" s="214"/>
    </row>
    <row r="44" spans="1:48" ht="19.5" customHeight="1">
      <c r="A44" s="60"/>
      <c r="B44" s="60"/>
      <c r="C44" s="60"/>
      <c r="D44" s="60"/>
      <c r="E44" s="60"/>
      <c r="F44" s="60"/>
      <c r="G44" s="60"/>
      <c r="H44" s="60"/>
      <c r="AD44" s="154"/>
      <c r="AE44" s="199"/>
      <c r="AF44" s="223"/>
      <c r="AG44" s="225"/>
      <c r="AH44" s="201"/>
      <c r="AI44" s="203"/>
      <c r="AJ44" s="248"/>
      <c r="AK44" s="249"/>
      <c r="AL44" s="252"/>
      <c r="AM44" s="254"/>
      <c r="AN44" s="255"/>
      <c r="AO44" s="252"/>
      <c r="AP44" s="254"/>
      <c r="AQ44" s="255"/>
      <c r="AR44" s="252"/>
      <c r="AS44" s="234"/>
      <c r="AT44" s="252"/>
      <c r="AU44" s="252"/>
      <c r="AV44" s="234"/>
    </row>
    <row r="45" spans="1:48" ht="15" customHeight="1">
      <c r="A45" s="60"/>
      <c r="B45" s="60"/>
      <c r="C45" s="60"/>
      <c r="D45" s="60"/>
      <c r="E45" s="60"/>
      <c r="F45" s="60"/>
      <c r="G45" s="60"/>
      <c r="H45" s="60"/>
      <c r="AD45" s="154"/>
      <c r="AE45" s="199"/>
      <c r="AF45" s="223"/>
      <c r="AG45" s="283"/>
      <c r="AH45" s="203"/>
      <c r="AI45" s="285"/>
      <c r="AJ45" s="248"/>
      <c r="AK45" s="249"/>
      <c r="AL45" s="252"/>
      <c r="AM45" s="254"/>
      <c r="AN45" s="255"/>
      <c r="AO45" s="252"/>
      <c r="AP45" s="254"/>
      <c r="AQ45" s="255"/>
      <c r="AR45" s="252"/>
      <c r="AS45" s="234"/>
      <c r="AT45" s="252"/>
      <c r="AU45" s="252"/>
      <c r="AV45" s="234"/>
    </row>
    <row r="46" spans="1:48" ht="19.5" customHeight="1">
      <c r="A46" s="60"/>
      <c r="B46" s="60"/>
      <c r="C46" s="60"/>
      <c r="D46" s="60"/>
      <c r="E46" s="60"/>
      <c r="F46" s="60"/>
      <c r="G46" s="60"/>
      <c r="H46" s="60"/>
      <c r="AD46" s="155"/>
      <c r="AE46" s="200"/>
      <c r="AF46" s="228"/>
      <c r="AG46" s="284"/>
      <c r="AH46" s="204"/>
      <c r="AI46" s="286"/>
      <c r="AJ46" s="250"/>
      <c r="AK46" s="251"/>
      <c r="AL46" s="253"/>
      <c r="AM46" s="256"/>
      <c r="AN46" s="257"/>
      <c r="AO46" s="253"/>
      <c r="AP46" s="256"/>
      <c r="AQ46" s="257"/>
      <c r="AR46" s="253"/>
      <c r="AS46" s="217"/>
      <c r="AT46" s="253"/>
      <c r="AU46" s="253"/>
      <c r="AV46" s="217"/>
    </row>
    <row r="47" spans="1:48" ht="16.5" customHeight="1">
      <c r="A47" s="60"/>
      <c r="B47" s="60"/>
      <c r="C47" s="60"/>
      <c r="D47" s="60"/>
      <c r="E47" s="60"/>
      <c r="F47" s="60"/>
      <c r="G47" s="60"/>
      <c r="H47" s="60"/>
      <c r="AD47" s="50"/>
      <c r="AE47" s="83"/>
      <c r="AF47" s="83"/>
      <c r="AG47" s="83"/>
      <c r="AH47" s="83"/>
      <c r="AI47" s="83"/>
      <c r="AJ47" s="8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48" ht="16.5" customHeight="1">
      <c r="A48" s="60"/>
      <c r="B48" s="60"/>
      <c r="C48" s="60"/>
      <c r="D48" s="60"/>
      <c r="E48" s="60"/>
      <c r="F48" s="60"/>
      <c r="G48" s="60"/>
      <c r="H48" s="60"/>
      <c r="AD48" s="50"/>
      <c r="AE48" s="277" t="s">
        <v>125</v>
      </c>
      <c r="AF48" s="277"/>
      <c r="AG48" s="277"/>
      <c r="AH48" s="277"/>
      <c r="AI48" s="277"/>
      <c r="AJ48" s="277"/>
      <c r="AK48" s="50"/>
      <c r="AL48" s="50"/>
      <c r="AM48" s="50"/>
      <c r="AN48" s="123" t="s">
        <v>126</v>
      </c>
      <c r="AO48" s="123"/>
      <c r="AP48" s="123"/>
      <c r="AQ48" s="123"/>
      <c r="AR48" s="123"/>
      <c r="AS48" s="123"/>
      <c r="AT48" s="123"/>
      <c r="AU48" s="123"/>
      <c r="AV48" s="123"/>
    </row>
    <row r="49" spans="1:48" ht="16.5" customHeight="1">
      <c r="A49" s="60"/>
      <c r="B49" s="60"/>
      <c r="C49" s="60"/>
      <c r="D49" s="60"/>
      <c r="E49" s="60"/>
      <c r="F49" s="60"/>
      <c r="G49" s="60"/>
      <c r="H49" s="60"/>
      <c r="AD49" s="50"/>
      <c r="AE49" s="277"/>
      <c r="AF49" s="277"/>
      <c r="AG49" s="277"/>
      <c r="AH49" s="277"/>
      <c r="AI49" s="277"/>
      <c r="AJ49" s="277"/>
      <c r="AK49" s="50"/>
      <c r="AL49" s="50"/>
      <c r="AM49" s="50"/>
      <c r="AN49" s="123"/>
      <c r="AO49" s="123"/>
      <c r="AP49" s="123"/>
      <c r="AQ49" s="123"/>
      <c r="AR49" s="123"/>
      <c r="AS49" s="123"/>
      <c r="AT49" s="123"/>
      <c r="AU49" s="123"/>
      <c r="AV49" s="123"/>
    </row>
    <row r="50" spans="1:48" ht="16.5" customHeight="1">
      <c r="A50" s="60"/>
      <c r="B50" s="60"/>
      <c r="C50" s="60"/>
      <c r="D50" s="60"/>
      <c r="E50" s="60"/>
      <c r="F50" s="60"/>
      <c r="G50" s="60"/>
      <c r="H50" s="60"/>
      <c r="AD50" s="3"/>
      <c r="AE50" s="276" t="s">
        <v>128</v>
      </c>
      <c r="AF50" s="276"/>
      <c r="AG50" s="276"/>
      <c r="AH50" s="276"/>
      <c r="AI50" s="276"/>
      <c r="AJ50" s="276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16.5" customHeight="1">
      <c r="A51" s="60"/>
      <c r="B51" s="60"/>
      <c r="C51" s="60"/>
      <c r="D51" s="60"/>
      <c r="E51" s="60"/>
      <c r="F51" s="60"/>
      <c r="G51" s="60"/>
      <c r="H51" s="60"/>
      <c r="AD51" s="3"/>
      <c r="AE51" s="276"/>
      <c r="AF51" s="276"/>
      <c r="AG51" s="276"/>
      <c r="AH51" s="276"/>
      <c r="AI51" s="276"/>
      <c r="AJ51" s="276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16.5" customHeight="1">
      <c r="A52" s="60"/>
      <c r="B52" s="60"/>
      <c r="C52" s="60"/>
      <c r="D52" s="60"/>
      <c r="E52" s="60"/>
      <c r="F52" s="60"/>
      <c r="G52" s="60"/>
      <c r="H52" s="60"/>
    </row>
    <row r="53" spans="1:48" ht="16.5" customHeight="1">
      <c r="A53" s="60"/>
      <c r="B53" s="60"/>
      <c r="C53" s="60"/>
      <c r="D53" s="60"/>
      <c r="E53" s="60"/>
      <c r="F53" s="60"/>
      <c r="G53" s="60"/>
      <c r="H53" s="60"/>
    </row>
    <row r="54" spans="1:48" ht="16.5" customHeight="1">
      <c r="A54" s="60"/>
      <c r="B54" s="60"/>
      <c r="C54" s="60"/>
      <c r="D54" s="60"/>
      <c r="E54" s="60"/>
      <c r="F54" s="60"/>
      <c r="G54" s="60"/>
      <c r="H54" s="60"/>
    </row>
    <row r="55" spans="1:48" ht="16.5" customHeight="1">
      <c r="A55" s="60"/>
      <c r="B55" s="60"/>
      <c r="C55" s="60"/>
      <c r="D55" s="60"/>
      <c r="E55" s="60"/>
      <c r="F55" s="60"/>
      <c r="G55" s="60"/>
      <c r="H55" s="60"/>
    </row>
    <row r="56" spans="1:48" ht="16.5" customHeight="1">
      <c r="A56" s="60"/>
      <c r="B56" s="60"/>
      <c r="C56" s="60"/>
      <c r="D56" s="60"/>
      <c r="E56" s="60"/>
      <c r="F56" s="60"/>
      <c r="G56" s="60"/>
      <c r="H56" s="60"/>
    </row>
    <row r="57" spans="1:48" ht="12" customHeight="1">
      <c r="A57" s="60"/>
      <c r="B57" s="60"/>
      <c r="C57" s="60"/>
      <c r="D57" s="60"/>
      <c r="E57" s="60"/>
      <c r="F57" s="60"/>
      <c r="G57" s="60"/>
      <c r="H57" s="60"/>
    </row>
    <row r="58" spans="1:48" ht="12" customHeight="1">
      <c r="A58" s="60"/>
      <c r="B58" s="60"/>
      <c r="C58" s="60"/>
      <c r="D58" s="60"/>
      <c r="E58" s="60"/>
      <c r="F58" s="60"/>
      <c r="G58" s="60"/>
      <c r="H58" s="60"/>
    </row>
    <row r="59" spans="1:48" ht="12" customHeight="1">
      <c r="A59" s="60"/>
      <c r="B59" s="60"/>
      <c r="C59" s="60"/>
      <c r="D59" s="60"/>
      <c r="E59" s="60"/>
      <c r="F59" s="60"/>
      <c r="G59" s="60"/>
      <c r="H59" s="60"/>
    </row>
    <row r="60" spans="1:48" ht="12" customHeight="1">
      <c r="A60" s="60"/>
      <c r="B60" s="60"/>
      <c r="C60" s="60"/>
      <c r="D60" s="60"/>
      <c r="E60" s="60"/>
      <c r="F60" s="60"/>
      <c r="G60" s="60"/>
      <c r="H60" s="60"/>
    </row>
    <row r="61" spans="1:48" ht="12" customHeight="1">
      <c r="A61" s="60"/>
      <c r="B61" s="60"/>
      <c r="C61" s="60"/>
      <c r="D61" s="60"/>
      <c r="E61" s="60"/>
      <c r="F61" s="60"/>
      <c r="G61" s="60"/>
      <c r="H61" s="60"/>
    </row>
    <row r="62" spans="1:48" ht="12" customHeight="1">
      <c r="A62" s="60"/>
      <c r="B62" s="60"/>
      <c r="C62" s="60"/>
      <c r="D62" s="60"/>
      <c r="E62" s="60"/>
      <c r="F62" s="60"/>
      <c r="G62" s="60"/>
      <c r="H62" s="60"/>
    </row>
    <row r="63" spans="1:48" ht="12" customHeight="1">
      <c r="A63" s="60"/>
      <c r="B63" s="60"/>
      <c r="C63" s="60"/>
      <c r="D63" s="60"/>
      <c r="E63" s="60"/>
      <c r="F63" s="60"/>
      <c r="G63" s="60"/>
      <c r="H63" s="60"/>
    </row>
    <row r="64" spans="1:48" ht="12" customHeight="1">
      <c r="A64" s="60"/>
      <c r="B64" s="60"/>
      <c r="C64" s="60"/>
      <c r="D64" s="60"/>
      <c r="E64" s="60"/>
      <c r="F64" s="60"/>
      <c r="G64" s="60"/>
      <c r="H64" s="60"/>
    </row>
    <row r="65" spans="1:8" ht="12" customHeight="1">
      <c r="A65" s="60"/>
      <c r="B65" s="60"/>
      <c r="C65" s="60"/>
      <c r="D65" s="60"/>
      <c r="E65" s="60"/>
      <c r="F65" s="60"/>
      <c r="G65" s="60"/>
      <c r="H65" s="60"/>
    </row>
    <row r="66" spans="1:8" ht="12" customHeight="1">
      <c r="A66" s="60"/>
      <c r="B66" s="60"/>
      <c r="C66" s="60"/>
      <c r="D66" s="60"/>
      <c r="E66" s="60"/>
      <c r="F66" s="60"/>
      <c r="G66" s="60"/>
      <c r="H66" s="60"/>
    </row>
    <row r="67" spans="1:8" ht="12" customHeight="1">
      <c r="A67" s="60"/>
      <c r="B67" s="60"/>
      <c r="C67" s="60"/>
      <c r="D67" s="60"/>
      <c r="E67" s="60"/>
      <c r="F67" s="60"/>
      <c r="G67" s="60"/>
      <c r="H67" s="60"/>
    </row>
    <row r="68" spans="1:8" ht="12" customHeight="1">
      <c r="A68" s="60"/>
      <c r="B68" s="60"/>
      <c r="C68" s="60"/>
      <c r="D68" s="60"/>
      <c r="E68" s="60"/>
      <c r="F68" s="60"/>
      <c r="G68" s="60"/>
      <c r="H68" s="60"/>
    </row>
    <row r="69" spans="1:8" ht="12" customHeight="1">
      <c r="A69" s="60"/>
      <c r="B69" s="60"/>
      <c r="C69" s="60"/>
      <c r="D69" s="60"/>
      <c r="E69" s="60"/>
      <c r="F69" s="60"/>
      <c r="G69" s="60"/>
      <c r="H69" s="60"/>
    </row>
    <row r="70" spans="1:8" ht="12" customHeight="1">
      <c r="A70" s="60"/>
      <c r="B70" s="60"/>
      <c r="C70" s="60"/>
      <c r="D70" s="60"/>
      <c r="E70" s="60"/>
      <c r="F70" s="60"/>
      <c r="G70" s="60"/>
      <c r="H70" s="60"/>
    </row>
    <row r="71" spans="1:8" ht="18">
      <c r="A71" s="60"/>
      <c r="B71" s="60"/>
      <c r="C71" s="60"/>
      <c r="D71" s="60"/>
      <c r="E71" s="60"/>
      <c r="F71" s="60"/>
      <c r="G71" s="60"/>
      <c r="H71" s="60"/>
    </row>
    <row r="72" spans="1:8" ht="18">
      <c r="A72" s="60"/>
      <c r="B72" s="60"/>
      <c r="C72" s="60"/>
      <c r="D72" s="60"/>
      <c r="E72" s="60"/>
      <c r="F72" s="60"/>
      <c r="G72" s="60"/>
      <c r="H72" s="60"/>
    </row>
    <row r="73" spans="1:8" ht="18">
      <c r="A73" s="60"/>
      <c r="B73" s="60"/>
      <c r="C73" s="60"/>
      <c r="D73" s="60"/>
      <c r="E73" s="60"/>
      <c r="F73" s="60"/>
      <c r="G73" s="60"/>
      <c r="H73" s="60"/>
    </row>
    <row r="74" spans="1:8" ht="18">
      <c r="A74" s="60"/>
      <c r="B74" s="60"/>
      <c r="C74" s="60"/>
      <c r="D74" s="60"/>
      <c r="E74" s="60"/>
      <c r="F74" s="60"/>
      <c r="G74" s="60"/>
      <c r="H74" s="60"/>
    </row>
    <row r="75" spans="1:8" ht="18">
      <c r="A75" s="60"/>
      <c r="B75" s="60"/>
      <c r="C75" s="60"/>
      <c r="D75" s="60"/>
      <c r="E75" s="60"/>
      <c r="F75" s="60"/>
      <c r="G75" s="60"/>
      <c r="H75" s="60"/>
    </row>
    <row r="76" spans="1:8" ht="18">
      <c r="A76" s="60"/>
      <c r="B76" s="60"/>
      <c r="C76" s="60"/>
      <c r="D76" s="60"/>
      <c r="E76" s="60"/>
      <c r="F76" s="60"/>
      <c r="G76" s="60"/>
      <c r="H76" s="60"/>
    </row>
    <row r="77" spans="1:8" ht="18">
      <c r="A77" s="60"/>
      <c r="B77" s="60"/>
      <c r="C77" s="60"/>
      <c r="D77" s="60"/>
      <c r="E77" s="60"/>
      <c r="F77" s="60"/>
      <c r="G77" s="60"/>
      <c r="H77" s="60"/>
    </row>
    <row r="78" spans="1:8" ht="18">
      <c r="A78" s="60"/>
      <c r="B78" s="60"/>
      <c r="C78" s="60"/>
      <c r="D78" s="60"/>
      <c r="E78" s="60"/>
      <c r="F78" s="60"/>
      <c r="G78" s="60"/>
      <c r="H78" s="60"/>
    </row>
    <row r="79" spans="1:8" ht="18">
      <c r="A79" s="60"/>
      <c r="B79" s="60"/>
      <c r="C79" s="60"/>
      <c r="D79" s="60"/>
      <c r="E79" s="60"/>
      <c r="F79" s="60"/>
      <c r="G79" s="60"/>
      <c r="H79" s="60"/>
    </row>
    <row r="80" spans="1:8" ht="18">
      <c r="A80" s="60"/>
      <c r="B80" s="60"/>
      <c r="C80" s="60"/>
      <c r="D80" s="60"/>
      <c r="E80" s="60"/>
      <c r="F80" s="60"/>
      <c r="G80" s="60"/>
      <c r="H80" s="60"/>
    </row>
    <row r="81" spans="1:8" ht="18">
      <c r="A81" s="60"/>
      <c r="B81" s="60"/>
      <c r="C81" s="60"/>
      <c r="D81" s="60"/>
      <c r="E81" s="60"/>
      <c r="F81" s="60"/>
      <c r="G81" s="60"/>
      <c r="H81" s="60"/>
    </row>
    <row r="82" spans="1:8" ht="18">
      <c r="A82" s="60"/>
      <c r="B82" s="60"/>
      <c r="C82" s="60"/>
      <c r="D82" s="60"/>
      <c r="E82" s="60"/>
      <c r="F82" s="60"/>
      <c r="G82" s="60"/>
      <c r="H82" s="60"/>
    </row>
    <row r="83" spans="1:8" ht="18">
      <c r="A83" s="60"/>
      <c r="B83" s="60"/>
      <c r="C83" s="60"/>
      <c r="D83" s="60"/>
      <c r="E83" s="60"/>
      <c r="F83" s="60"/>
      <c r="G83" s="60"/>
      <c r="H83" s="60"/>
    </row>
    <row r="84" spans="1:8" ht="18">
      <c r="A84" s="60"/>
      <c r="B84" s="60"/>
      <c r="C84" s="60"/>
      <c r="D84" s="60"/>
      <c r="E84" s="60"/>
      <c r="F84" s="60"/>
      <c r="G84" s="60"/>
      <c r="H84" s="60"/>
    </row>
    <row r="85" spans="1:8" ht="18">
      <c r="A85" s="60"/>
      <c r="B85" s="60"/>
      <c r="C85" s="60"/>
      <c r="D85" s="60"/>
      <c r="E85" s="60"/>
      <c r="F85" s="60"/>
      <c r="G85" s="60"/>
      <c r="H85" s="60"/>
    </row>
    <row r="86" spans="1:8" ht="18">
      <c r="A86" s="60"/>
      <c r="B86" s="60"/>
      <c r="C86" s="60"/>
      <c r="D86" s="60"/>
      <c r="E86" s="60"/>
      <c r="F86" s="60"/>
      <c r="G86" s="60"/>
      <c r="H86" s="60"/>
    </row>
    <row r="87" spans="1:8" ht="18">
      <c r="A87" s="60"/>
      <c r="B87" s="60"/>
      <c r="C87" s="60"/>
      <c r="D87" s="60"/>
      <c r="E87" s="60"/>
      <c r="F87" s="60"/>
      <c r="G87" s="60"/>
      <c r="H87" s="60"/>
    </row>
    <row r="88" spans="1:8" ht="18">
      <c r="A88" s="60"/>
      <c r="B88" s="60"/>
      <c r="C88" s="60"/>
      <c r="D88" s="60"/>
      <c r="E88" s="60"/>
      <c r="F88" s="60"/>
      <c r="G88" s="60"/>
      <c r="H88" s="60"/>
    </row>
    <row r="89" spans="1:8" ht="18">
      <c r="A89" s="60"/>
      <c r="B89" s="60"/>
      <c r="C89" s="60"/>
      <c r="D89" s="60"/>
      <c r="E89" s="60"/>
      <c r="F89" s="60"/>
      <c r="G89" s="60"/>
      <c r="H89" s="60"/>
    </row>
    <row r="90" spans="1:8" ht="18">
      <c r="A90" s="60"/>
      <c r="B90" s="60"/>
      <c r="C90" s="60"/>
      <c r="D90" s="60"/>
      <c r="E90" s="60"/>
      <c r="F90" s="60"/>
      <c r="G90" s="60"/>
      <c r="H90" s="60"/>
    </row>
    <row r="91" spans="1:8" ht="18">
      <c r="A91" s="60"/>
      <c r="B91" s="60"/>
      <c r="C91" s="60"/>
      <c r="D91" s="60"/>
      <c r="E91" s="60"/>
      <c r="F91" s="60"/>
      <c r="G91" s="60"/>
      <c r="H91" s="60"/>
    </row>
    <row r="92" spans="1:8" ht="18">
      <c r="A92" s="60"/>
      <c r="B92" s="60"/>
      <c r="C92" s="60"/>
      <c r="D92" s="60"/>
      <c r="E92" s="60"/>
      <c r="F92" s="60"/>
      <c r="G92" s="60"/>
      <c r="H92" s="60"/>
    </row>
    <row r="93" spans="1:8" ht="18">
      <c r="A93" s="60"/>
      <c r="B93" s="60"/>
      <c r="C93" s="60"/>
      <c r="D93" s="60"/>
      <c r="E93" s="60"/>
      <c r="F93" s="60"/>
      <c r="G93" s="60"/>
      <c r="H93" s="60"/>
    </row>
    <row r="94" spans="1:8" ht="18">
      <c r="A94" s="60"/>
      <c r="B94" s="60"/>
      <c r="C94" s="60"/>
      <c r="D94" s="60"/>
      <c r="E94" s="60"/>
      <c r="F94" s="60"/>
      <c r="G94" s="60"/>
      <c r="H94" s="60"/>
    </row>
    <row r="95" spans="1:8" ht="18">
      <c r="A95" s="60"/>
      <c r="B95" s="60"/>
      <c r="C95" s="60"/>
      <c r="D95" s="60"/>
      <c r="E95" s="60"/>
      <c r="F95" s="60"/>
      <c r="G95" s="60"/>
      <c r="H95" s="60"/>
    </row>
    <row r="96" spans="1:8" ht="18">
      <c r="A96" s="60"/>
      <c r="B96" s="60"/>
      <c r="C96" s="60"/>
      <c r="D96" s="60"/>
      <c r="E96" s="60"/>
      <c r="F96" s="60"/>
      <c r="G96" s="60"/>
      <c r="H96" s="60"/>
    </row>
    <row r="97" spans="1:8" ht="18">
      <c r="A97" s="60"/>
      <c r="B97" s="60"/>
      <c r="C97" s="60"/>
      <c r="D97" s="60"/>
      <c r="E97" s="60"/>
      <c r="F97" s="60"/>
      <c r="G97" s="60"/>
      <c r="H97" s="60"/>
    </row>
    <row r="98" spans="1:8" ht="18">
      <c r="A98" s="60"/>
      <c r="B98" s="60"/>
      <c r="C98" s="60"/>
      <c r="D98" s="60"/>
      <c r="E98" s="60"/>
      <c r="F98" s="60"/>
      <c r="G98" s="60"/>
      <c r="H98" s="60"/>
    </row>
    <row r="99" spans="1:8" ht="18">
      <c r="A99" s="60"/>
      <c r="B99" s="60"/>
      <c r="C99" s="60"/>
      <c r="D99" s="60"/>
      <c r="E99" s="60"/>
      <c r="F99" s="60"/>
      <c r="G99" s="60"/>
      <c r="H99" s="60"/>
    </row>
    <row r="100" spans="1:8" ht="18">
      <c r="A100" s="60"/>
      <c r="B100" s="60"/>
      <c r="C100" s="60"/>
      <c r="D100" s="60"/>
      <c r="E100" s="60"/>
      <c r="F100" s="60"/>
      <c r="G100" s="60"/>
      <c r="H100" s="60"/>
    </row>
    <row r="101" spans="1:8" ht="18">
      <c r="A101" s="60"/>
      <c r="B101" s="60"/>
      <c r="C101" s="60"/>
      <c r="D101" s="60"/>
      <c r="E101" s="60"/>
      <c r="F101" s="60"/>
      <c r="G101" s="60"/>
      <c r="H101" s="60"/>
    </row>
    <row r="102" spans="1:8" ht="18">
      <c r="A102" s="60"/>
      <c r="B102" s="60"/>
      <c r="C102" s="60"/>
      <c r="D102" s="60"/>
      <c r="E102" s="60"/>
      <c r="F102" s="60"/>
      <c r="G102" s="60"/>
      <c r="H102" s="60"/>
    </row>
    <row r="103" spans="1:8" ht="18">
      <c r="A103" s="60"/>
      <c r="B103" s="60"/>
      <c r="C103" s="60"/>
      <c r="D103" s="60"/>
      <c r="E103" s="60"/>
      <c r="F103" s="60"/>
      <c r="G103" s="60"/>
      <c r="H103" s="60"/>
    </row>
    <row r="104" spans="1:8" ht="18">
      <c r="A104" s="60"/>
      <c r="B104" s="60"/>
      <c r="C104" s="60"/>
      <c r="D104" s="60"/>
      <c r="E104" s="60"/>
      <c r="F104" s="60"/>
      <c r="G104" s="60"/>
      <c r="H104" s="60"/>
    </row>
    <row r="105" spans="1:8" ht="18">
      <c r="A105" s="60"/>
      <c r="B105" s="60"/>
      <c r="C105" s="60"/>
      <c r="D105" s="60"/>
      <c r="E105" s="60"/>
      <c r="F105" s="60"/>
      <c r="G105" s="60"/>
      <c r="H105" s="60"/>
    </row>
    <row r="106" spans="1:8" ht="18">
      <c r="A106" s="60"/>
      <c r="B106" s="60"/>
      <c r="C106" s="60"/>
      <c r="D106" s="60"/>
      <c r="E106" s="60"/>
      <c r="F106" s="60"/>
      <c r="G106" s="60"/>
      <c r="H106" s="60"/>
    </row>
    <row r="107" spans="1:8" ht="18">
      <c r="A107" s="60"/>
      <c r="B107" s="60"/>
      <c r="C107" s="60"/>
      <c r="D107" s="60"/>
      <c r="E107" s="60"/>
      <c r="F107" s="60"/>
      <c r="G107" s="60"/>
      <c r="H107" s="60"/>
    </row>
    <row r="108" spans="1:8" ht="18">
      <c r="A108" s="60"/>
      <c r="B108" s="60"/>
      <c r="C108" s="60"/>
      <c r="D108" s="60"/>
      <c r="E108" s="60"/>
      <c r="F108" s="60"/>
      <c r="G108" s="60"/>
      <c r="H108" s="60"/>
    </row>
    <row r="109" spans="1:8" ht="18">
      <c r="A109" s="60"/>
      <c r="B109" s="60"/>
      <c r="C109" s="60"/>
      <c r="D109" s="60"/>
      <c r="E109" s="60"/>
      <c r="F109" s="60"/>
      <c r="G109" s="60"/>
      <c r="H109" s="60"/>
    </row>
    <row r="110" spans="1:8" ht="18">
      <c r="A110" s="60"/>
      <c r="B110" s="60"/>
      <c r="C110" s="60"/>
      <c r="D110" s="60"/>
      <c r="E110" s="60"/>
      <c r="F110" s="60"/>
      <c r="G110" s="60"/>
      <c r="H110" s="60"/>
    </row>
    <row r="111" spans="1:8" ht="18">
      <c r="A111" s="60"/>
      <c r="B111" s="60"/>
      <c r="C111" s="60"/>
      <c r="D111" s="60"/>
      <c r="E111" s="60"/>
      <c r="F111" s="60"/>
      <c r="G111" s="60"/>
      <c r="H111" s="60"/>
    </row>
    <row r="112" spans="1:8" ht="18">
      <c r="A112" s="60"/>
      <c r="B112" s="60"/>
      <c r="C112" s="60"/>
      <c r="D112" s="60"/>
      <c r="E112" s="60"/>
      <c r="F112" s="60"/>
      <c r="G112" s="60"/>
      <c r="H112" s="60"/>
    </row>
    <row r="113" spans="1:8" ht="18">
      <c r="A113" s="60"/>
      <c r="B113" s="60"/>
      <c r="C113" s="60"/>
      <c r="D113" s="60"/>
      <c r="E113" s="60"/>
      <c r="F113" s="60"/>
      <c r="G113" s="60"/>
      <c r="H113" s="60"/>
    </row>
  </sheetData>
  <mergeCells count="365">
    <mergeCell ref="A1:H1"/>
    <mergeCell ref="I1:AC1"/>
    <mergeCell ref="AD1:AV1"/>
    <mergeCell ref="AW1:BO1"/>
    <mergeCell ref="AW6:BO6"/>
    <mergeCell ref="I7:AC7"/>
    <mergeCell ref="AD7:AV7"/>
    <mergeCell ref="AW7:BO7"/>
    <mergeCell ref="AI10:AK10"/>
    <mergeCell ref="A6:H7"/>
    <mergeCell ref="I6:AC6"/>
    <mergeCell ref="AD6:AV6"/>
    <mergeCell ref="D2:G2"/>
    <mergeCell ref="A5:H5"/>
    <mergeCell ref="I5:AC5"/>
    <mergeCell ref="AD5:AV5"/>
    <mergeCell ref="AM10:AR10"/>
    <mergeCell ref="AT10:AU10"/>
    <mergeCell ref="BB10:BD10"/>
    <mergeCell ref="BF10:BK10"/>
    <mergeCell ref="AW5:BO5"/>
    <mergeCell ref="A9:D9"/>
    <mergeCell ref="E9:H9"/>
    <mergeCell ref="A10:D10"/>
    <mergeCell ref="E10:H10"/>
    <mergeCell ref="W10:AC10"/>
    <mergeCell ref="BA12:BA14"/>
    <mergeCell ref="BM10:BN10"/>
    <mergeCell ref="A12:A14"/>
    <mergeCell ref="B12:B14"/>
    <mergeCell ref="C12:C14"/>
    <mergeCell ref="D12:D14"/>
    <mergeCell ref="E12:E14"/>
    <mergeCell ref="BB12:BB14"/>
    <mergeCell ref="BC12:BK13"/>
    <mergeCell ref="AJ12:AR13"/>
    <mergeCell ref="AW12:AW14"/>
    <mergeCell ref="BO12:BO14"/>
    <mergeCell ref="N14:O14"/>
    <mergeCell ref="P14:Q14"/>
    <mergeCell ref="R14:S14"/>
    <mergeCell ref="T14:U14"/>
    <mergeCell ref="V14:W14"/>
    <mergeCell ref="AX12:AX14"/>
    <mergeCell ref="AY12:AY14"/>
    <mergeCell ref="AZ12:AZ14"/>
    <mergeCell ref="AE12:AE14"/>
    <mergeCell ref="AF12:AF14"/>
    <mergeCell ref="AG12:AG14"/>
    <mergeCell ref="AT12:AT14"/>
    <mergeCell ref="AU12:AU14"/>
    <mergeCell ref="AV12:AV14"/>
    <mergeCell ref="AS12:AS14"/>
    <mergeCell ref="AI12:AI14"/>
    <mergeCell ref="A15:A16"/>
    <mergeCell ref="B15:B16"/>
    <mergeCell ref="C15:C16"/>
    <mergeCell ref="D15:D16"/>
    <mergeCell ref="E15:E16"/>
    <mergeCell ref="F15:F16"/>
    <mergeCell ref="F12:F14"/>
    <mergeCell ref="G12:G14"/>
    <mergeCell ref="AD12:AD14"/>
    <mergeCell ref="BL12:BL14"/>
    <mergeCell ref="BM12:BM14"/>
    <mergeCell ref="BN12:BN14"/>
    <mergeCell ref="L12:L14"/>
    <mergeCell ref="M12:M14"/>
    <mergeCell ref="N12:W13"/>
    <mergeCell ref="X12:Y14"/>
    <mergeCell ref="Z12:AB14"/>
    <mergeCell ref="AC12:AC14"/>
    <mergeCell ref="AH12:AH14"/>
    <mergeCell ref="P15:P16"/>
    <mergeCell ref="R15:R16"/>
    <mergeCell ref="H12:H14"/>
    <mergeCell ref="I12:I14"/>
    <mergeCell ref="J12:J14"/>
    <mergeCell ref="K12:K14"/>
    <mergeCell ref="T15:T16"/>
    <mergeCell ref="V15:V16"/>
    <mergeCell ref="G15:G16"/>
    <mergeCell ref="H15:H16"/>
    <mergeCell ref="I15:I16"/>
    <mergeCell ref="J15:J16"/>
    <mergeCell ref="K15:K16"/>
    <mergeCell ref="L15:L16"/>
    <mergeCell ref="M15:M16"/>
    <mergeCell ref="N15:N16"/>
    <mergeCell ref="Z17:Z18"/>
    <mergeCell ref="AB17:AB18"/>
    <mergeCell ref="AC17:AC18"/>
    <mergeCell ref="X15:Y16"/>
    <mergeCell ref="Z15:Z16"/>
    <mergeCell ref="AB15:AB16"/>
    <mergeCell ref="AC15:AC16"/>
    <mergeCell ref="AM15:AN16"/>
    <mergeCell ref="AO15:AO16"/>
    <mergeCell ref="AP15:AQ16"/>
    <mergeCell ref="AR15:AR16"/>
    <mergeCell ref="AD15:AD18"/>
    <mergeCell ref="AE15:AE16"/>
    <mergeCell ref="AF15:AF16"/>
    <mergeCell ref="AG15:AG16"/>
    <mergeCell ref="AH15:AH16"/>
    <mergeCell ref="AI15:AI16"/>
    <mergeCell ref="AJ15:AK16"/>
    <mergeCell ref="AL15:AL16"/>
    <mergeCell ref="AX17:AX18"/>
    <mergeCell ref="BA15:BA16"/>
    <mergeCell ref="BB15:BB16"/>
    <mergeCell ref="BC15:BD16"/>
    <mergeCell ref="BE15:BE16"/>
    <mergeCell ref="AS15:AS18"/>
    <mergeCell ref="AT15:AT16"/>
    <mergeCell ref="BC17:BD18"/>
    <mergeCell ref="BF15:BG16"/>
    <mergeCell ref="BH15:BH16"/>
    <mergeCell ref="AU15:AU16"/>
    <mergeCell ref="AV15:AV18"/>
    <mergeCell ref="AW15:AW18"/>
    <mergeCell ref="AX15:AX16"/>
    <mergeCell ref="AY15:AY16"/>
    <mergeCell ref="AZ15:AZ16"/>
    <mergeCell ref="AU17:AU18"/>
    <mergeCell ref="BI15:BJ16"/>
    <mergeCell ref="BK15:BK16"/>
    <mergeCell ref="BI17:BJ18"/>
    <mergeCell ref="BK17:BK18"/>
    <mergeCell ref="BE17:BE18"/>
    <mergeCell ref="BF17:BG18"/>
    <mergeCell ref="BH17:BH18"/>
    <mergeCell ref="E17:E18"/>
    <mergeCell ref="F17:F18"/>
    <mergeCell ref="BL15:BL18"/>
    <mergeCell ref="BM15:BM16"/>
    <mergeCell ref="BN15:BN16"/>
    <mergeCell ref="BO15:BO18"/>
    <mergeCell ref="BM17:BM18"/>
    <mergeCell ref="BN17:BN18"/>
    <mergeCell ref="AY17:AY18"/>
    <mergeCell ref="AZ17:AZ18"/>
    <mergeCell ref="AO17:AO18"/>
    <mergeCell ref="AP17:AQ18"/>
    <mergeCell ref="AR17:AR18"/>
    <mergeCell ref="AT17:AT18"/>
    <mergeCell ref="J17:J18"/>
    <mergeCell ref="K17:K18"/>
    <mergeCell ref="L17:L18"/>
    <mergeCell ref="AL17:AL18"/>
    <mergeCell ref="AM17:AN18"/>
    <mergeCell ref="X17:Y18"/>
    <mergeCell ref="AI17:AI18"/>
    <mergeCell ref="AJ17:AK18"/>
    <mergeCell ref="A19:A20"/>
    <mergeCell ref="B19:B20"/>
    <mergeCell ref="C19:C20"/>
    <mergeCell ref="D19:D20"/>
    <mergeCell ref="A17:A18"/>
    <mergeCell ref="B17:B18"/>
    <mergeCell ref="C17:C18"/>
    <mergeCell ref="D17:D18"/>
    <mergeCell ref="P17:P18"/>
    <mergeCell ref="R17:R18"/>
    <mergeCell ref="E19:E20"/>
    <mergeCell ref="F19:F20"/>
    <mergeCell ref="BA17:BA18"/>
    <mergeCell ref="BB17:BB18"/>
    <mergeCell ref="AE17:AE18"/>
    <mergeCell ref="AF17:AF18"/>
    <mergeCell ref="AG17:AG18"/>
    <mergeCell ref="AH17:AH18"/>
    <mergeCell ref="N19:N20"/>
    <mergeCell ref="P19:P20"/>
    <mergeCell ref="R19:R20"/>
    <mergeCell ref="T17:T18"/>
    <mergeCell ref="V17:V18"/>
    <mergeCell ref="G17:G18"/>
    <mergeCell ref="H17:H18"/>
    <mergeCell ref="I17:I18"/>
    <mergeCell ref="M17:M18"/>
    <mergeCell ref="N17:N18"/>
    <mergeCell ref="AC19:AC20"/>
    <mergeCell ref="T19:T20"/>
    <mergeCell ref="V19:V20"/>
    <mergeCell ref="G19:G20"/>
    <mergeCell ref="H19:H20"/>
    <mergeCell ref="I19:I20"/>
    <mergeCell ref="J19:J20"/>
    <mergeCell ref="K19:K20"/>
    <mergeCell ref="L19:L20"/>
    <mergeCell ref="M19:M20"/>
    <mergeCell ref="AR19:AR20"/>
    <mergeCell ref="AD19:AD22"/>
    <mergeCell ref="AE19:AE20"/>
    <mergeCell ref="X21:Y22"/>
    <mergeCell ref="Z21:Z22"/>
    <mergeCell ref="AB21:AB22"/>
    <mergeCell ref="AC21:AC22"/>
    <mergeCell ref="X19:Y20"/>
    <mergeCell ref="Z19:Z20"/>
    <mergeCell ref="AB19:AB20"/>
    <mergeCell ref="AL19:AL20"/>
    <mergeCell ref="AL21:AL22"/>
    <mergeCell ref="AM21:AN22"/>
    <mergeCell ref="AM19:AN20"/>
    <mergeCell ref="AO19:AO20"/>
    <mergeCell ref="AP19:AQ20"/>
    <mergeCell ref="BB19:BB20"/>
    <mergeCell ref="BC19:BD20"/>
    <mergeCell ref="BE19:BE20"/>
    <mergeCell ref="AS19:AS22"/>
    <mergeCell ref="AT19:AT20"/>
    <mergeCell ref="AF19:AF20"/>
    <mergeCell ref="AG19:AG20"/>
    <mergeCell ref="AH19:AH20"/>
    <mergeCell ref="AI19:AI20"/>
    <mergeCell ref="AJ19:AK20"/>
    <mergeCell ref="BH19:BH20"/>
    <mergeCell ref="AU19:AU20"/>
    <mergeCell ref="AV19:AV22"/>
    <mergeCell ref="AW19:AW22"/>
    <mergeCell ref="AX19:AX20"/>
    <mergeCell ref="AY19:AY20"/>
    <mergeCell ref="AZ19:AZ20"/>
    <mergeCell ref="AU21:AU22"/>
    <mergeCell ref="AX21:AX22"/>
    <mergeCell ref="BA19:BA20"/>
    <mergeCell ref="AY21:AY22"/>
    <mergeCell ref="AZ21:AZ22"/>
    <mergeCell ref="BI19:BJ20"/>
    <mergeCell ref="BK19:BK20"/>
    <mergeCell ref="BI21:BJ22"/>
    <mergeCell ref="BK21:BK22"/>
    <mergeCell ref="BE21:BE22"/>
    <mergeCell ref="BF21:BG22"/>
    <mergeCell ref="BH21:BH22"/>
    <mergeCell ref="BF19:BG20"/>
    <mergeCell ref="BL19:BL22"/>
    <mergeCell ref="BM19:BM20"/>
    <mergeCell ref="BN19:BN20"/>
    <mergeCell ref="BO19:BO22"/>
    <mergeCell ref="BM21:BM22"/>
    <mergeCell ref="BN21:BN22"/>
    <mergeCell ref="AR21:AR22"/>
    <mergeCell ref="AT21:AT22"/>
    <mergeCell ref="J21:J22"/>
    <mergeCell ref="K21:K22"/>
    <mergeCell ref="L21:L22"/>
    <mergeCell ref="A21:A22"/>
    <mergeCell ref="B21:B22"/>
    <mergeCell ref="C21:C22"/>
    <mergeCell ref="D21:D22"/>
    <mergeCell ref="E21:E22"/>
    <mergeCell ref="A25:D25"/>
    <mergeCell ref="E25:H25"/>
    <mergeCell ref="J25:AB26"/>
    <mergeCell ref="AE26:AJ27"/>
    <mergeCell ref="AO21:AO22"/>
    <mergeCell ref="AP21:AQ22"/>
    <mergeCell ref="F21:F22"/>
    <mergeCell ref="G21:G22"/>
    <mergeCell ref="AX26:BC27"/>
    <mergeCell ref="A27:D27"/>
    <mergeCell ref="BA21:BA22"/>
    <mergeCell ref="BB21:BB22"/>
    <mergeCell ref="BC21:BD22"/>
    <mergeCell ref="AE21:AE22"/>
    <mergeCell ref="AF21:AF22"/>
    <mergeCell ref="AG21:AG22"/>
    <mergeCell ref="AH21:AH22"/>
    <mergeCell ref="AI21:AI22"/>
    <mergeCell ref="M21:M22"/>
    <mergeCell ref="N21:N22"/>
    <mergeCell ref="P21:P22"/>
    <mergeCell ref="R21:R22"/>
    <mergeCell ref="T21:T22"/>
    <mergeCell ref="V21:V22"/>
    <mergeCell ref="AI34:AK34"/>
    <mergeCell ref="AM34:AR34"/>
    <mergeCell ref="AT34:AU34"/>
    <mergeCell ref="H21:H22"/>
    <mergeCell ref="I21:I22"/>
    <mergeCell ref="J28:AB29"/>
    <mergeCell ref="AD30:AV30"/>
    <mergeCell ref="AE24:AJ25"/>
    <mergeCell ref="AN24:AV25"/>
    <mergeCell ref="AJ21:AK22"/>
    <mergeCell ref="AX24:BC25"/>
    <mergeCell ref="BG24:BO25"/>
    <mergeCell ref="AJ36:AR37"/>
    <mergeCell ref="AS36:AS38"/>
    <mergeCell ref="AT36:AT38"/>
    <mergeCell ref="AU36:AU38"/>
    <mergeCell ref="AV36:AV38"/>
    <mergeCell ref="AD31:AV31"/>
    <mergeCell ref="AW31:BO31"/>
    <mergeCell ref="AD32:AV32"/>
    <mergeCell ref="AH39:AH40"/>
    <mergeCell ref="AD36:AD38"/>
    <mergeCell ref="AE36:AE38"/>
    <mergeCell ref="AF36:AF38"/>
    <mergeCell ref="AG36:AG38"/>
    <mergeCell ref="AH36:AH38"/>
    <mergeCell ref="AD39:AD42"/>
    <mergeCell ref="AE39:AE40"/>
    <mergeCell ref="AF39:AF40"/>
    <mergeCell ref="AG39:AG40"/>
    <mergeCell ref="AI36:AI38"/>
    <mergeCell ref="AR39:AR40"/>
    <mergeCell ref="AS39:AS42"/>
    <mergeCell ref="AT39:AT40"/>
    <mergeCell ref="AM39:AN40"/>
    <mergeCell ref="AO39:AO40"/>
    <mergeCell ref="AP39:AQ40"/>
    <mergeCell ref="AT41:AT42"/>
    <mergeCell ref="AL41:AL42"/>
    <mergeCell ref="AM41:AN42"/>
    <mergeCell ref="AU39:AU40"/>
    <mergeCell ref="AV39:AV42"/>
    <mergeCell ref="AE41:AE42"/>
    <mergeCell ref="AF41:AF42"/>
    <mergeCell ref="AG41:AG42"/>
    <mergeCell ref="AH41:AH42"/>
    <mergeCell ref="AI41:AI42"/>
    <mergeCell ref="AI39:AI40"/>
    <mergeCell ref="AJ39:AK40"/>
    <mergeCell ref="AL39:AL40"/>
    <mergeCell ref="AU41:AU42"/>
    <mergeCell ref="AD43:AD46"/>
    <mergeCell ref="AE43:AE44"/>
    <mergeCell ref="AF43:AF44"/>
    <mergeCell ref="AG43:AG44"/>
    <mergeCell ref="AH43:AH44"/>
    <mergeCell ref="AI43:AI44"/>
    <mergeCell ref="AJ43:AK44"/>
    <mergeCell ref="AL43:AL44"/>
    <mergeCell ref="AJ41:AK42"/>
    <mergeCell ref="AI45:AI46"/>
    <mergeCell ref="AO41:AO42"/>
    <mergeCell ref="AP41:AQ42"/>
    <mergeCell ref="AR41:AR42"/>
    <mergeCell ref="AU45:AU46"/>
    <mergeCell ref="AO43:AO44"/>
    <mergeCell ref="AP43:AQ44"/>
    <mergeCell ref="AR43:AR44"/>
    <mergeCell ref="AS43:AS46"/>
    <mergeCell ref="AT43:AT44"/>
    <mergeCell ref="AM43:AN44"/>
    <mergeCell ref="AE48:AJ49"/>
    <mergeCell ref="AN48:AV49"/>
    <mergeCell ref="AE50:AJ51"/>
    <mergeCell ref="AU43:AU44"/>
    <mergeCell ref="AV43:AV46"/>
    <mergeCell ref="AE45:AE46"/>
    <mergeCell ref="AF45:AF46"/>
    <mergeCell ref="AG45:AG46"/>
    <mergeCell ref="AH45:AH46"/>
    <mergeCell ref="AP45:AQ46"/>
    <mergeCell ref="AR45:AR46"/>
    <mergeCell ref="AT45:AT46"/>
    <mergeCell ref="AJ45:AK46"/>
    <mergeCell ref="AL45:AL46"/>
    <mergeCell ref="AM45:AN46"/>
    <mergeCell ref="AO45:AO46"/>
  </mergeCells>
  <phoneticPr fontId="27" type="noConversion"/>
  <pageMargins left="0.39370078740157483" right="0.19685039370078741" top="0.59055118110236227" bottom="0.59055118110236227" header="0.51181102362204722" footer="0.51181102362204722"/>
  <pageSetup paperSize="9" scale="75" orientation="portrait" verticalDpi="4294967293" r:id="rId1"/>
  <headerFooter alignWithMargins="0"/>
  <colBreaks count="3" manualBreakCount="3">
    <brk id="8" max="1048575" man="1"/>
    <brk id="29" max="1048575" man="1"/>
    <brk id="4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O113"/>
  <sheetViews>
    <sheetView view="pageBreakPreview" topLeftCell="A5" zoomScale="75" workbookViewId="0">
      <selection sqref="A1:H30"/>
    </sheetView>
  </sheetViews>
  <sheetFormatPr defaultRowHeight="12.75"/>
  <cols>
    <col min="1" max="1" width="4.28515625" style="1" customWidth="1"/>
    <col min="2" max="2" width="5.7109375" style="1" customWidth="1"/>
    <col min="3" max="3" width="4.28515625" style="1" customWidth="1"/>
    <col min="4" max="4" width="38.7109375" style="1" customWidth="1"/>
    <col min="5" max="6" width="10.7109375" style="1" customWidth="1"/>
    <col min="7" max="7" width="22.85546875" style="1" customWidth="1"/>
    <col min="8" max="8" width="23.7109375" style="1" customWidth="1"/>
    <col min="9" max="9" width="4.28515625" style="1" customWidth="1"/>
    <col min="10" max="10" width="32.28515625" style="1" customWidth="1"/>
    <col min="11" max="12" width="6.42578125" style="1" customWidth="1"/>
    <col min="13" max="13" width="21.5703125" style="1" customWidth="1"/>
    <col min="14" max="23" width="3.140625" style="1" customWidth="1"/>
    <col min="24" max="25" width="2.5703125" style="1" customWidth="1"/>
    <col min="26" max="26" width="1.42578125" style="1" customWidth="1"/>
    <col min="27" max="27" width="3.140625" style="1" customWidth="1"/>
    <col min="28" max="28" width="1.42578125" style="1" customWidth="1"/>
    <col min="29" max="29" width="6.42578125" style="1" customWidth="1"/>
    <col min="30" max="30" width="3.5703125" style="1" customWidth="1"/>
    <col min="31" max="31" width="3.28515625" style="1" customWidth="1"/>
    <col min="32" max="32" width="26.42578125" style="1" customWidth="1"/>
    <col min="33" max="34" width="5.42578125" style="1" customWidth="1"/>
    <col min="35" max="35" width="14.28515625" style="1" customWidth="1"/>
    <col min="36" max="37" width="5.7109375" style="1" customWidth="1"/>
    <col min="38" max="38" width="2.140625" style="1" customWidth="1"/>
    <col min="39" max="40" width="5.7109375" style="1" customWidth="1"/>
    <col min="41" max="41" width="2.140625" style="1" customWidth="1"/>
    <col min="42" max="43" width="5.7109375" style="1" customWidth="1"/>
    <col min="44" max="44" width="2.140625" style="1" customWidth="1"/>
    <col min="45" max="45" width="5.7109375" style="1" customWidth="1"/>
    <col min="46" max="47" width="4.5703125" style="1" customWidth="1"/>
    <col min="48" max="48" width="12.140625" style="1" customWidth="1"/>
    <col min="49" max="49" width="3.5703125" style="1" customWidth="1"/>
    <col min="50" max="50" width="3.28515625" style="1" customWidth="1"/>
    <col min="51" max="51" width="26.42578125" style="1" customWidth="1"/>
    <col min="52" max="53" width="5.42578125" style="1" customWidth="1"/>
    <col min="54" max="54" width="14.28515625" style="1" customWidth="1"/>
    <col min="55" max="56" width="5.7109375" style="1" customWidth="1"/>
    <col min="57" max="57" width="2.140625" style="1" customWidth="1"/>
    <col min="58" max="59" width="5.7109375" style="1" customWidth="1"/>
    <col min="60" max="60" width="2.140625" style="1" customWidth="1"/>
    <col min="61" max="62" width="5.7109375" style="1" customWidth="1"/>
    <col min="63" max="63" width="2.140625" style="1" customWidth="1"/>
    <col min="64" max="64" width="5.7109375" style="1" customWidth="1"/>
    <col min="65" max="66" width="4.5703125" style="1" customWidth="1"/>
    <col min="67" max="67" width="12.140625" style="1" customWidth="1"/>
    <col min="68" max="68" width="3.5703125" style="1" customWidth="1"/>
    <col min="69" max="69" width="3.28515625" style="1" customWidth="1"/>
    <col min="70" max="70" width="25.7109375" style="1" customWidth="1"/>
    <col min="71" max="71" width="3.85546875" style="1" customWidth="1"/>
    <col min="72" max="72" width="12.85546875" style="1" customWidth="1"/>
    <col min="73" max="74" width="4.28515625" style="1" customWidth="1"/>
    <col min="75" max="75" width="2.140625" style="1" customWidth="1"/>
    <col min="76" max="77" width="4.28515625" style="1" customWidth="1"/>
    <col min="78" max="78" width="2.140625" style="1" customWidth="1"/>
    <col min="79" max="80" width="4.28515625" style="1" customWidth="1"/>
    <col min="81" max="81" width="2.140625" style="1" customWidth="1"/>
    <col min="82" max="82" width="5.7109375" style="1" customWidth="1"/>
    <col min="83" max="84" width="4.5703125" style="1" customWidth="1"/>
    <col min="85" max="85" width="12.140625" style="1" customWidth="1"/>
    <col min="86" max="16384" width="9.140625" style="1"/>
  </cols>
  <sheetData>
    <row r="1" spans="1:67" ht="1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1" t="s">
        <v>1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0" t="s">
        <v>1</v>
      </c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 t="s">
        <v>1</v>
      </c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</row>
    <row r="2" spans="1:67" ht="15">
      <c r="A2" s="2"/>
      <c r="B2" s="2"/>
      <c r="C2" s="2"/>
      <c r="D2" s="112" t="s">
        <v>136</v>
      </c>
      <c r="E2" s="112"/>
      <c r="F2" s="112"/>
      <c r="G2" s="112"/>
      <c r="H2" s="2"/>
      <c r="I2" s="12"/>
      <c r="J2" s="12"/>
      <c r="K2" s="12"/>
      <c r="L2" s="12"/>
      <c r="M2" s="12" t="str">
        <f>D2</f>
        <v xml:space="preserve">              ФЕДЕРАЦИЯ ВОЛЬНОЙ БОРЬБЫ ЛИПЕЦКОЙ ОБЛАСТИ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7"/>
      <c r="AE2" s="7"/>
      <c r="AF2" s="7"/>
      <c r="AG2" s="7"/>
      <c r="AH2" s="7"/>
      <c r="AI2" s="7"/>
      <c r="AJ2" s="7" t="str">
        <f>D2</f>
        <v xml:space="preserve">              ФЕДЕРАЦИЯ ВОЛЬНОЙ БОРЬБЫ ЛИПЕЦКОЙ ОБЛАСТИ</v>
      </c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 t="str">
        <f>D2</f>
        <v xml:space="preserve">              ФЕДЕРАЦИЯ ВОЛЬНОЙ БОРЬБЫ ЛИПЕЦКОЙ ОБЛАСТИ</v>
      </c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8">
      <c r="A3" s="4"/>
      <c r="B3" s="4"/>
      <c r="C3" s="4"/>
      <c r="D3" s="4"/>
      <c r="E3" s="4"/>
      <c r="F3" s="4"/>
      <c r="G3" s="4"/>
      <c r="H3" s="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15" customHeight="1"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ht="23.25">
      <c r="A5" s="116" t="s">
        <v>3</v>
      </c>
      <c r="B5" s="116"/>
      <c r="C5" s="116"/>
      <c r="D5" s="116"/>
      <c r="E5" s="116"/>
      <c r="F5" s="116"/>
      <c r="G5" s="116"/>
      <c r="H5" s="116"/>
      <c r="I5" s="117" t="s">
        <v>4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08" t="s">
        <v>115</v>
      </c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 t="s">
        <v>115</v>
      </c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</row>
    <row r="6" spans="1:67" ht="18" customHeight="1">
      <c r="A6" s="118" t="s">
        <v>97</v>
      </c>
      <c r="B6" s="118"/>
      <c r="C6" s="118"/>
      <c r="D6" s="118"/>
      <c r="E6" s="118"/>
      <c r="F6" s="118"/>
      <c r="G6" s="118"/>
      <c r="H6" s="118"/>
      <c r="I6" s="119" t="str">
        <f>A6</f>
        <v>Первенство Липецкой области по вольной борьбе среди юношей и девушек 1995-2000г.р.</v>
      </c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09" t="str">
        <f>A6</f>
        <v>Первенство Липецкой области по вольной борьбе среди юношей и девушек 1995-2000г.р.</v>
      </c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 t="str">
        <f>A6</f>
        <v>Первенство Липецкой области по вольной борьбе среди юношей и девушек 1995-2000г.р.</v>
      </c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</row>
    <row r="7" spans="1:67" ht="18" customHeight="1">
      <c r="A7" s="118"/>
      <c r="B7" s="118"/>
      <c r="C7" s="118"/>
      <c r="D7" s="118"/>
      <c r="E7" s="118"/>
      <c r="F7" s="118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</row>
    <row r="8" spans="1:67" ht="18" customHeight="1">
      <c r="A8" s="68"/>
      <c r="B8" s="68"/>
      <c r="C8" s="68"/>
      <c r="D8" s="68"/>
      <c r="E8" s="68"/>
      <c r="F8" s="68"/>
      <c r="G8" s="68"/>
      <c r="H8" s="86" t="s">
        <v>140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ht="23.25">
      <c r="A9" s="113" t="s">
        <v>6</v>
      </c>
      <c r="B9" s="113"/>
      <c r="C9" s="113"/>
      <c r="D9" s="113"/>
      <c r="E9" s="114" t="s">
        <v>235</v>
      </c>
      <c r="F9" s="114"/>
      <c r="G9" s="115"/>
      <c r="H9" s="115"/>
      <c r="I9" s="8"/>
      <c r="J9" s="7"/>
      <c r="K9" s="8"/>
      <c r="L9" s="8"/>
      <c r="M9" s="8" t="s">
        <v>196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ht="18" customHeight="1">
      <c r="A10" s="113" t="s">
        <v>7</v>
      </c>
      <c r="B10" s="113"/>
      <c r="C10" s="113"/>
      <c r="D10" s="113"/>
      <c r="E10" s="114" t="s">
        <v>234</v>
      </c>
      <c r="F10" s="114"/>
      <c r="G10" s="114"/>
      <c r="H10" s="114"/>
      <c r="I10" s="8"/>
      <c r="J10" s="9" t="str">
        <f>$E$10</f>
        <v>21.01.2012г.</v>
      </c>
      <c r="K10" s="9"/>
      <c r="L10" s="8"/>
      <c r="M10" s="87" t="str">
        <f>E9</f>
        <v>Вес 52 кг.</v>
      </c>
      <c r="N10" s="11"/>
      <c r="O10" s="88"/>
      <c r="P10" s="88"/>
      <c r="Q10" s="88"/>
      <c r="R10" s="88"/>
      <c r="S10" s="88"/>
      <c r="T10" s="88"/>
      <c r="U10" s="88"/>
      <c r="V10" s="8"/>
      <c r="W10" s="111" t="str">
        <f>H8</f>
        <v>п. Матырский</v>
      </c>
      <c r="X10" s="111"/>
      <c r="Y10" s="111"/>
      <c r="Z10" s="111"/>
      <c r="AA10" s="111"/>
      <c r="AB10" s="111"/>
      <c r="AC10" s="111"/>
      <c r="AD10" s="3"/>
      <c r="AE10" s="3"/>
      <c r="AF10" s="11" t="str">
        <f>E10</f>
        <v>21.01.2012г.</v>
      </c>
      <c r="AG10" s="70"/>
      <c r="AH10" s="70"/>
      <c r="AI10" s="127" t="s">
        <v>116</v>
      </c>
      <c r="AJ10" s="127"/>
      <c r="AK10" s="127"/>
      <c r="AL10" s="3"/>
      <c r="AM10" s="306" t="str">
        <f>E9</f>
        <v>Вес 52 кг.</v>
      </c>
      <c r="AN10" s="306"/>
      <c r="AO10" s="306"/>
      <c r="AP10" s="306"/>
      <c r="AQ10" s="306"/>
      <c r="AR10" s="306"/>
      <c r="AS10" s="3"/>
      <c r="AT10" s="121" t="s">
        <v>117</v>
      </c>
      <c r="AU10" s="121"/>
      <c r="AV10" s="71" t="s">
        <v>137</v>
      </c>
      <c r="AW10" s="3"/>
      <c r="AX10" s="3"/>
      <c r="AY10" s="11" t="str">
        <f>E10</f>
        <v>21.01.2012г.</v>
      </c>
      <c r="AZ10" s="70"/>
      <c r="BA10" s="70"/>
      <c r="BB10" s="127" t="s">
        <v>118</v>
      </c>
      <c r="BC10" s="127"/>
      <c r="BD10" s="127"/>
      <c r="BE10" s="3"/>
      <c r="BF10" s="306" t="str">
        <f>E9</f>
        <v>Вес 52 кг.</v>
      </c>
      <c r="BG10" s="306"/>
      <c r="BH10" s="306"/>
      <c r="BI10" s="306"/>
      <c r="BJ10" s="306"/>
      <c r="BK10" s="306"/>
      <c r="BL10" s="3"/>
      <c r="BM10" s="121" t="s">
        <v>117</v>
      </c>
      <c r="BN10" s="121"/>
      <c r="BO10" s="71" t="str">
        <f>$AV$10</f>
        <v>A</v>
      </c>
    </row>
    <row r="11" spans="1:67" ht="4.5" customHeight="1">
      <c r="A11" s="3"/>
      <c r="B11" s="3"/>
      <c r="C11" s="3"/>
      <c r="D11" s="3"/>
      <c r="E11" s="3"/>
      <c r="F11" s="3"/>
      <c r="G11" s="3"/>
      <c r="H11" s="3"/>
      <c r="I11" s="8"/>
      <c r="J11" s="3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3"/>
      <c r="AE11" s="3"/>
      <c r="AF11" s="3"/>
      <c r="AG11" s="3"/>
      <c r="AH11" s="3"/>
      <c r="AI11" s="3"/>
      <c r="AJ11" s="3"/>
      <c r="AK11" s="3"/>
      <c r="AL11" s="3"/>
      <c r="AM11" s="89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ht="12.75" customHeight="1">
      <c r="A12" s="144" t="s">
        <v>16</v>
      </c>
      <c r="B12" s="147" t="s">
        <v>17</v>
      </c>
      <c r="C12" s="144" t="s">
        <v>18</v>
      </c>
      <c r="D12" s="150" t="s">
        <v>19</v>
      </c>
      <c r="E12" s="128" t="s">
        <v>20</v>
      </c>
      <c r="F12" s="128" t="s">
        <v>108</v>
      </c>
      <c r="G12" s="128" t="s">
        <v>22</v>
      </c>
      <c r="H12" s="153" t="s">
        <v>23</v>
      </c>
      <c r="I12" s="124" t="s">
        <v>24</v>
      </c>
      <c r="J12" s="162" t="s">
        <v>25</v>
      </c>
      <c r="K12" s="141" t="s">
        <v>20</v>
      </c>
      <c r="L12" s="124" t="s">
        <v>108</v>
      </c>
      <c r="M12" s="128" t="s">
        <v>27</v>
      </c>
      <c r="N12" s="131" t="s">
        <v>28</v>
      </c>
      <c r="O12" s="132"/>
      <c r="P12" s="132"/>
      <c r="Q12" s="132"/>
      <c r="R12" s="132"/>
      <c r="S12" s="132"/>
      <c r="T12" s="132"/>
      <c r="U12" s="132"/>
      <c r="V12" s="132"/>
      <c r="W12" s="132"/>
      <c r="X12" s="135" t="s">
        <v>29</v>
      </c>
      <c r="Y12" s="136"/>
      <c r="Z12" s="174" t="s">
        <v>30</v>
      </c>
      <c r="AA12" s="175"/>
      <c r="AB12" s="175"/>
      <c r="AC12" s="180" t="s">
        <v>31</v>
      </c>
      <c r="AD12" s="159" t="s">
        <v>38</v>
      </c>
      <c r="AE12" s="124" t="s">
        <v>24</v>
      </c>
      <c r="AF12" s="162" t="s">
        <v>25</v>
      </c>
      <c r="AG12" s="141" t="s">
        <v>120</v>
      </c>
      <c r="AH12" s="124" t="s">
        <v>108</v>
      </c>
      <c r="AI12" s="128" t="s">
        <v>27</v>
      </c>
      <c r="AJ12" s="165" t="s">
        <v>39</v>
      </c>
      <c r="AK12" s="166"/>
      <c r="AL12" s="166"/>
      <c r="AM12" s="166"/>
      <c r="AN12" s="166"/>
      <c r="AO12" s="166"/>
      <c r="AP12" s="166"/>
      <c r="AQ12" s="166"/>
      <c r="AR12" s="167"/>
      <c r="AS12" s="124" t="s">
        <v>40</v>
      </c>
      <c r="AT12" s="124" t="s">
        <v>41</v>
      </c>
      <c r="AU12" s="124" t="s">
        <v>42</v>
      </c>
      <c r="AV12" s="156" t="s">
        <v>43</v>
      </c>
      <c r="AW12" s="159" t="s">
        <v>38</v>
      </c>
      <c r="AX12" s="124" t="s">
        <v>24</v>
      </c>
      <c r="AY12" s="162" t="s">
        <v>25</v>
      </c>
      <c r="AZ12" s="141" t="s">
        <v>120</v>
      </c>
      <c r="BA12" s="124" t="s">
        <v>108</v>
      </c>
      <c r="BB12" s="128" t="s">
        <v>27</v>
      </c>
      <c r="BC12" s="165" t="s">
        <v>39</v>
      </c>
      <c r="BD12" s="166"/>
      <c r="BE12" s="166"/>
      <c r="BF12" s="166"/>
      <c r="BG12" s="166"/>
      <c r="BH12" s="166"/>
      <c r="BI12" s="166"/>
      <c r="BJ12" s="166"/>
      <c r="BK12" s="167"/>
      <c r="BL12" s="124" t="s">
        <v>40</v>
      </c>
      <c r="BM12" s="124" t="s">
        <v>41</v>
      </c>
      <c r="BN12" s="124" t="s">
        <v>42</v>
      </c>
      <c r="BO12" s="156" t="s">
        <v>43</v>
      </c>
    </row>
    <row r="13" spans="1:67" ht="15" customHeight="1">
      <c r="A13" s="145"/>
      <c r="B13" s="148"/>
      <c r="C13" s="145"/>
      <c r="D13" s="151"/>
      <c r="E13" s="129"/>
      <c r="F13" s="129"/>
      <c r="G13" s="129"/>
      <c r="H13" s="154"/>
      <c r="I13" s="125"/>
      <c r="J13" s="163"/>
      <c r="K13" s="142"/>
      <c r="L13" s="125"/>
      <c r="M13" s="129"/>
      <c r="N13" s="133"/>
      <c r="O13" s="134"/>
      <c r="P13" s="134"/>
      <c r="Q13" s="134"/>
      <c r="R13" s="134"/>
      <c r="S13" s="134"/>
      <c r="T13" s="134"/>
      <c r="U13" s="134"/>
      <c r="V13" s="134"/>
      <c r="W13" s="134"/>
      <c r="X13" s="137"/>
      <c r="Y13" s="138"/>
      <c r="Z13" s="176"/>
      <c r="AA13" s="177"/>
      <c r="AB13" s="177"/>
      <c r="AC13" s="181"/>
      <c r="AD13" s="160"/>
      <c r="AE13" s="125"/>
      <c r="AF13" s="163"/>
      <c r="AG13" s="142"/>
      <c r="AH13" s="125"/>
      <c r="AI13" s="129"/>
      <c r="AJ13" s="168"/>
      <c r="AK13" s="169"/>
      <c r="AL13" s="169"/>
      <c r="AM13" s="169"/>
      <c r="AN13" s="169"/>
      <c r="AO13" s="169"/>
      <c r="AP13" s="169"/>
      <c r="AQ13" s="169"/>
      <c r="AR13" s="170"/>
      <c r="AS13" s="125"/>
      <c r="AT13" s="125"/>
      <c r="AU13" s="125"/>
      <c r="AV13" s="157"/>
      <c r="AW13" s="160"/>
      <c r="AX13" s="125"/>
      <c r="AY13" s="163"/>
      <c r="AZ13" s="142"/>
      <c r="BA13" s="125"/>
      <c r="BB13" s="129"/>
      <c r="BC13" s="168"/>
      <c r="BD13" s="169"/>
      <c r="BE13" s="169"/>
      <c r="BF13" s="169"/>
      <c r="BG13" s="169"/>
      <c r="BH13" s="169"/>
      <c r="BI13" s="169"/>
      <c r="BJ13" s="169"/>
      <c r="BK13" s="170"/>
      <c r="BL13" s="125"/>
      <c r="BM13" s="125"/>
      <c r="BN13" s="125"/>
      <c r="BO13" s="157"/>
    </row>
    <row r="14" spans="1:67" ht="19.5" customHeight="1">
      <c r="A14" s="146"/>
      <c r="B14" s="149"/>
      <c r="C14" s="146"/>
      <c r="D14" s="152"/>
      <c r="E14" s="130"/>
      <c r="F14" s="130"/>
      <c r="G14" s="130"/>
      <c r="H14" s="155"/>
      <c r="I14" s="126"/>
      <c r="J14" s="164"/>
      <c r="K14" s="143"/>
      <c r="L14" s="126"/>
      <c r="M14" s="130"/>
      <c r="N14" s="171" t="s">
        <v>48</v>
      </c>
      <c r="O14" s="171"/>
      <c r="P14" s="171" t="s">
        <v>49</v>
      </c>
      <c r="Q14" s="171"/>
      <c r="R14" s="171" t="s">
        <v>50</v>
      </c>
      <c r="S14" s="171"/>
      <c r="T14" s="171" t="s">
        <v>121</v>
      </c>
      <c r="U14" s="171"/>
      <c r="V14" s="171" t="s">
        <v>122</v>
      </c>
      <c r="W14" s="171"/>
      <c r="X14" s="139"/>
      <c r="Y14" s="140"/>
      <c r="Z14" s="178"/>
      <c r="AA14" s="179"/>
      <c r="AB14" s="179"/>
      <c r="AC14" s="182"/>
      <c r="AD14" s="161"/>
      <c r="AE14" s="126"/>
      <c r="AF14" s="164"/>
      <c r="AG14" s="143"/>
      <c r="AH14" s="126"/>
      <c r="AI14" s="130"/>
      <c r="AJ14" s="14">
        <v>1</v>
      </c>
      <c r="AK14" s="15">
        <v>2</v>
      </c>
      <c r="AL14" s="16" t="s">
        <v>48</v>
      </c>
      <c r="AM14" s="15">
        <v>3</v>
      </c>
      <c r="AN14" s="15">
        <v>4</v>
      </c>
      <c r="AO14" s="16" t="s">
        <v>49</v>
      </c>
      <c r="AP14" s="15">
        <v>5</v>
      </c>
      <c r="AQ14" s="15">
        <v>6</v>
      </c>
      <c r="AR14" s="16" t="s">
        <v>50</v>
      </c>
      <c r="AS14" s="126"/>
      <c r="AT14" s="126"/>
      <c r="AU14" s="126"/>
      <c r="AV14" s="158"/>
      <c r="AW14" s="161"/>
      <c r="AX14" s="126"/>
      <c r="AY14" s="164"/>
      <c r="AZ14" s="143"/>
      <c r="BA14" s="126"/>
      <c r="BB14" s="130"/>
      <c r="BC14" s="14">
        <v>1</v>
      </c>
      <c r="BD14" s="15">
        <v>2</v>
      </c>
      <c r="BE14" s="16" t="s">
        <v>48</v>
      </c>
      <c r="BF14" s="15">
        <v>3</v>
      </c>
      <c r="BG14" s="15">
        <v>4</v>
      </c>
      <c r="BH14" s="16" t="s">
        <v>49</v>
      </c>
      <c r="BI14" s="15">
        <v>5</v>
      </c>
      <c r="BJ14" s="15">
        <v>6</v>
      </c>
      <c r="BK14" s="16" t="s">
        <v>50</v>
      </c>
      <c r="BL14" s="126"/>
      <c r="BM14" s="126"/>
      <c r="BN14" s="126"/>
      <c r="BO14" s="158"/>
    </row>
    <row r="15" spans="1:67" ht="16.5" customHeight="1">
      <c r="A15" s="183">
        <v>1</v>
      </c>
      <c r="B15" s="150">
        <v>1</v>
      </c>
      <c r="C15" s="172"/>
      <c r="D15" s="302" t="s">
        <v>218</v>
      </c>
      <c r="E15" s="172">
        <v>95</v>
      </c>
      <c r="F15" s="305"/>
      <c r="G15" s="190" t="s">
        <v>69</v>
      </c>
      <c r="H15" s="172"/>
      <c r="I15" s="304">
        <v>1</v>
      </c>
      <c r="J15" s="190" t="str">
        <f>VLOOKUP(I15,$B$13:$G$26,3,0)</f>
        <v>Колесникова Ирина</v>
      </c>
      <c r="K15" s="191">
        <f>VLOOKUP(I15,$B$13:$G$26,4,0)</f>
        <v>95</v>
      </c>
      <c r="L15" s="192">
        <f>VLOOKUP(I15,$B$13:$G$26,5,0)</f>
        <v>0</v>
      </c>
      <c r="M15" s="193" t="str">
        <f>VLOOKUP(I15,$B$13:$G$26,6,0)</f>
        <v>Грязи окдюсш</v>
      </c>
      <c r="N15" s="187">
        <v>2</v>
      </c>
      <c r="O15" s="65">
        <v>5</v>
      </c>
      <c r="P15" s="187">
        <v>3</v>
      </c>
      <c r="Q15" s="65">
        <v>5</v>
      </c>
      <c r="R15" s="187" t="s">
        <v>123</v>
      </c>
      <c r="S15" s="65"/>
      <c r="T15" s="187"/>
      <c r="U15" s="73"/>
      <c r="V15" s="187"/>
      <c r="W15" s="73"/>
      <c r="X15" s="187"/>
      <c r="Y15" s="195"/>
      <c r="Z15" s="187"/>
      <c r="AA15" s="74">
        <f t="shared" ref="AA15:AA20" si="0">SUM(O15+Q15+S15+U15+W15)</f>
        <v>10</v>
      </c>
      <c r="AB15" s="195"/>
      <c r="AC15" s="197">
        <v>1</v>
      </c>
      <c r="AD15" s="153">
        <v>1</v>
      </c>
      <c r="AE15" s="209">
        <v>1</v>
      </c>
      <c r="AF15" s="222" t="str">
        <f>VLOOKUP(AE15,$I$15:$M$22,2,1)</f>
        <v>Колесникова Ирина</v>
      </c>
      <c r="AG15" s="224">
        <f>VLOOKUP(AE15,$I$15:$M$22,3,1)</f>
        <v>95</v>
      </c>
      <c r="AH15" s="226">
        <f>VLOOKUP(AE15,$I$15:$M$22,4,1)</f>
        <v>0</v>
      </c>
      <c r="AI15" s="227" t="str">
        <f>VLOOKUP(AE15,$I$15:$M$22,5,1)</f>
        <v>Грязи окдюсш</v>
      </c>
      <c r="AJ15" s="210"/>
      <c r="AK15" s="211"/>
      <c r="AL15" s="214"/>
      <c r="AM15" s="230"/>
      <c r="AN15" s="231"/>
      <c r="AO15" s="214"/>
      <c r="AP15" s="230"/>
      <c r="AQ15" s="231"/>
      <c r="AR15" s="214"/>
      <c r="AS15" s="214"/>
      <c r="AT15" s="214"/>
      <c r="AU15" s="214"/>
      <c r="AV15" s="214"/>
      <c r="AW15" s="153">
        <v>1</v>
      </c>
      <c r="AX15" s="209">
        <v>2</v>
      </c>
      <c r="AY15" s="222" t="str">
        <f>VLOOKUP(AX15,$I$15:$M$22,2,1)</f>
        <v>Бабкина Людмила</v>
      </c>
      <c r="AZ15" s="224">
        <f>VLOOKUP(AX15,$I$15:$M$22,3,1)</f>
        <v>96</v>
      </c>
      <c r="BA15" s="226">
        <f>VLOOKUP(AX15,$I$15:$M$22,4,1)</f>
        <v>0</v>
      </c>
      <c r="BB15" s="227" t="str">
        <f>VLOOKUP(AX15,$I$15:$M$22,5,1)</f>
        <v>Долгоруково</v>
      </c>
      <c r="BC15" s="210"/>
      <c r="BD15" s="211"/>
      <c r="BE15" s="214"/>
      <c r="BF15" s="230"/>
      <c r="BG15" s="231"/>
      <c r="BH15" s="214"/>
      <c r="BI15" s="230"/>
      <c r="BJ15" s="231"/>
      <c r="BK15" s="214"/>
      <c r="BL15" s="214"/>
      <c r="BM15" s="214"/>
      <c r="BN15" s="214"/>
      <c r="BO15" s="214"/>
    </row>
    <row r="16" spans="1:67" ht="16.5" customHeight="1">
      <c r="A16" s="184"/>
      <c r="B16" s="152"/>
      <c r="C16" s="173"/>
      <c r="D16" s="303"/>
      <c r="E16" s="173"/>
      <c r="F16" s="305"/>
      <c r="G16" s="190"/>
      <c r="H16" s="173"/>
      <c r="I16" s="304"/>
      <c r="J16" s="190"/>
      <c r="K16" s="191"/>
      <c r="L16" s="192"/>
      <c r="M16" s="193"/>
      <c r="N16" s="188"/>
      <c r="O16" s="65">
        <v>7</v>
      </c>
      <c r="P16" s="188"/>
      <c r="Q16" s="65">
        <v>4</v>
      </c>
      <c r="R16" s="188"/>
      <c r="S16" s="65"/>
      <c r="T16" s="188"/>
      <c r="U16" s="73"/>
      <c r="V16" s="188"/>
      <c r="W16" s="73"/>
      <c r="X16" s="194"/>
      <c r="Y16" s="196"/>
      <c r="Z16" s="194"/>
      <c r="AA16" s="74">
        <f t="shared" si="0"/>
        <v>11</v>
      </c>
      <c r="AB16" s="196"/>
      <c r="AC16" s="198"/>
      <c r="AD16" s="154"/>
      <c r="AE16" s="199"/>
      <c r="AF16" s="223"/>
      <c r="AG16" s="225"/>
      <c r="AH16" s="201"/>
      <c r="AI16" s="203"/>
      <c r="AJ16" s="212"/>
      <c r="AK16" s="213"/>
      <c r="AL16" s="215"/>
      <c r="AM16" s="232"/>
      <c r="AN16" s="233"/>
      <c r="AO16" s="215"/>
      <c r="AP16" s="232"/>
      <c r="AQ16" s="233"/>
      <c r="AR16" s="215"/>
      <c r="AS16" s="234"/>
      <c r="AT16" s="215"/>
      <c r="AU16" s="215"/>
      <c r="AV16" s="234"/>
      <c r="AW16" s="154"/>
      <c r="AX16" s="199"/>
      <c r="AY16" s="223"/>
      <c r="AZ16" s="225"/>
      <c r="BA16" s="201"/>
      <c r="BB16" s="203"/>
      <c r="BC16" s="212"/>
      <c r="BD16" s="213"/>
      <c r="BE16" s="215"/>
      <c r="BF16" s="232"/>
      <c r="BG16" s="233"/>
      <c r="BH16" s="215"/>
      <c r="BI16" s="232"/>
      <c r="BJ16" s="233"/>
      <c r="BK16" s="215"/>
      <c r="BL16" s="234"/>
      <c r="BM16" s="215"/>
      <c r="BN16" s="215"/>
      <c r="BO16" s="234"/>
    </row>
    <row r="17" spans="1:67" ht="16.5" customHeight="1">
      <c r="A17" s="183">
        <v>2</v>
      </c>
      <c r="B17" s="150">
        <v>2</v>
      </c>
      <c r="C17" s="172"/>
      <c r="D17" s="302" t="s">
        <v>219</v>
      </c>
      <c r="E17" s="172">
        <v>96</v>
      </c>
      <c r="F17" s="172"/>
      <c r="G17" s="302" t="s">
        <v>220</v>
      </c>
      <c r="H17" s="172"/>
      <c r="I17" s="304">
        <v>2</v>
      </c>
      <c r="J17" s="190" t="str">
        <f>VLOOKUP(I17,$B$13:$G$26,3,0)</f>
        <v>Бабкина Людмила</v>
      </c>
      <c r="K17" s="191">
        <f>VLOOKUP(I17,$B$13:$G$26,4,0)</f>
        <v>96</v>
      </c>
      <c r="L17" s="192">
        <f>VLOOKUP(I17,$B$13:$G$26,5,0)</f>
        <v>0</v>
      </c>
      <c r="M17" s="193" t="str">
        <f>VLOOKUP(I17,$B$13:$G$26,6,0)</f>
        <v>Долгоруково</v>
      </c>
      <c r="N17" s="187">
        <v>3</v>
      </c>
      <c r="O17" s="65">
        <v>0</v>
      </c>
      <c r="P17" s="187" t="s">
        <v>123</v>
      </c>
      <c r="Q17" s="65"/>
      <c r="R17" s="187">
        <v>3</v>
      </c>
      <c r="S17" s="65">
        <v>3</v>
      </c>
      <c r="T17" s="187"/>
      <c r="U17" s="73"/>
      <c r="V17" s="187"/>
      <c r="W17" s="73"/>
      <c r="X17" s="187"/>
      <c r="Y17" s="195"/>
      <c r="Z17" s="187"/>
      <c r="AA17" s="74">
        <f t="shared" si="0"/>
        <v>3</v>
      </c>
      <c r="AB17" s="195"/>
      <c r="AC17" s="197">
        <v>2</v>
      </c>
      <c r="AD17" s="154"/>
      <c r="AE17" s="199">
        <v>2</v>
      </c>
      <c r="AF17" s="223" t="str">
        <f>VLOOKUP(AE17,$I$15:$M$22,2,1)</f>
        <v>Бабкина Людмила</v>
      </c>
      <c r="AG17" s="225">
        <f>VLOOKUP(AE17,$I$15:$M$22,3,1)</f>
        <v>96</v>
      </c>
      <c r="AH17" s="201">
        <f>VLOOKUP(AE17,$I$15:$M$22,4,1)</f>
        <v>0</v>
      </c>
      <c r="AI17" s="203" t="str">
        <f>VLOOKUP(AE17,$I$15:$M$22,5,1)</f>
        <v>Долгоруково</v>
      </c>
      <c r="AJ17" s="205"/>
      <c r="AK17" s="206"/>
      <c r="AL17" s="216"/>
      <c r="AM17" s="218"/>
      <c r="AN17" s="219"/>
      <c r="AO17" s="216"/>
      <c r="AP17" s="218"/>
      <c r="AQ17" s="219"/>
      <c r="AR17" s="216"/>
      <c r="AS17" s="234"/>
      <c r="AT17" s="216"/>
      <c r="AU17" s="216"/>
      <c r="AV17" s="234"/>
      <c r="AW17" s="154"/>
      <c r="AX17" s="199">
        <v>3</v>
      </c>
      <c r="AY17" s="223" t="str">
        <f>VLOOKUP(AX17,$I$15:$M$22,2,1)</f>
        <v>Керимова Ляман</v>
      </c>
      <c r="AZ17" s="225">
        <f>VLOOKUP(AX17,$I$15:$M$22,3,1)</f>
        <v>96</v>
      </c>
      <c r="BA17" s="201">
        <f>VLOOKUP(AX17,$I$15:$M$22,4,1)</f>
        <v>0</v>
      </c>
      <c r="BB17" s="203" t="str">
        <f>VLOOKUP(AX17,$I$15:$M$22,5,1)</f>
        <v>Богатырь</v>
      </c>
      <c r="BC17" s="205"/>
      <c r="BD17" s="206"/>
      <c r="BE17" s="216"/>
      <c r="BF17" s="218"/>
      <c r="BG17" s="219"/>
      <c r="BH17" s="216"/>
      <c r="BI17" s="218"/>
      <c r="BJ17" s="219"/>
      <c r="BK17" s="216"/>
      <c r="BL17" s="234"/>
      <c r="BM17" s="216"/>
      <c r="BN17" s="216"/>
      <c r="BO17" s="234"/>
    </row>
    <row r="18" spans="1:67" ht="16.5" customHeight="1">
      <c r="A18" s="184"/>
      <c r="B18" s="152"/>
      <c r="C18" s="173"/>
      <c r="D18" s="303"/>
      <c r="E18" s="173"/>
      <c r="F18" s="173"/>
      <c r="G18" s="303"/>
      <c r="H18" s="173"/>
      <c r="I18" s="304"/>
      <c r="J18" s="190"/>
      <c r="K18" s="191"/>
      <c r="L18" s="192"/>
      <c r="M18" s="193"/>
      <c r="N18" s="188"/>
      <c r="O18" s="65">
        <v>1</v>
      </c>
      <c r="P18" s="188"/>
      <c r="Q18" s="65"/>
      <c r="R18" s="188"/>
      <c r="S18" s="65">
        <v>7</v>
      </c>
      <c r="T18" s="188"/>
      <c r="U18" s="73"/>
      <c r="V18" s="188"/>
      <c r="W18" s="73"/>
      <c r="X18" s="194"/>
      <c r="Y18" s="196"/>
      <c r="Z18" s="194"/>
      <c r="AA18" s="74">
        <f t="shared" si="0"/>
        <v>8</v>
      </c>
      <c r="AB18" s="196"/>
      <c r="AC18" s="198"/>
      <c r="AD18" s="155"/>
      <c r="AE18" s="200"/>
      <c r="AF18" s="228"/>
      <c r="AG18" s="229"/>
      <c r="AH18" s="202"/>
      <c r="AI18" s="204"/>
      <c r="AJ18" s="207"/>
      <c r="AK18" s="208"/>
      <c r="AL18" s="217"/>
      <c r="AM18" s="220"/>
      <c r="AN18" s="221"/>
      <c r="AO18" s="217"/>
      <c r="AP18" s="220"/>
      <c r="AQ18" s="221"/>
      <c r="AR18" s="217"/>
      <c r="AS18" s="217"/>
      <c r="AT18" s="217"/>
      <c r="AU18" s="217"/>
      <c r="AV18" s="217"/>
      <c r="AW18" s="155"/>
      <c r="AX18" s="200"/>
      <c r="AY18" s="228"/>
      <c r="AZ18" s="229"/>
      <c r="BA18" s="202"/>
      <c r="BB18" s="204"/>
      <c r="BC18" s="207"/>
      <c r="BD18" s="208"/>
      <c r="BE18" s="217"/>
      <c r="BF18" s="220"/>
      <c r="BG18" s="221"/>
      <c r="BH18" s="217"/>
      <c r="BI18" s="220"/>
      <c r="BJ18" s="221"/>
      <c r="BK18" s="217"/>
      <c r="BL18" s="217"/>
      <c r="BM18" s="217"/>
      <c r="BN18" s="217"/>
      <c r="BO18" s="217"/>
    </row>
    <row r="19" spans="1:67" ht="16.5" customHeight="1">
      <c r="A19" s="183">
        <v>3</v>
      </c>
      <c r="B19" s="150">
        <v>3</v>
      </c>
      <c r="C19" s="172"/>
      <c r="D19" s="302" t="s">
        <v>221</v>
      </c>
      <c r="E19" s="172">
        <v>96</v>
      </c>
      <c r="F19" s="172"/>
      <c r="G19" s="302" t="s">
        <v>212</v>
      </c>
      <c r="H19" s="172"/>
      <c r="I19" s="304">
        <v>3</v>
      </c>
      <c r="J19" s="190" t="str">
        <f>VLOOKUP(I19,$B$13:$G$26,3,0)</f>
        <v>Керимова Ляман</v>
      </c>
      <c r="K19" s="191">
        <f>VLOOKUP(I19,$B$13:$G$26,4,0)</f>
        <v>96</v>
      </c>
      <c r="L19" s="192">
        <f>VLOOKUP(I19,$B$13:$G$26,5,0)</f>
        <v>0</v>
      </c>
      <c r="M19" s="193" t="str">
        <f>VLOOKUP(I19,$B$13:$G$26,6,0)</f>
        <v>Богатырь</v>
      </c>
      <c r="N19" s="187" t="s">
        <v>123</v>
      </c>
      <c r="O19" s="65"/>
      <c r="P19" s="187">
        <v>1</v>
      </c>
      <c r="Q19" s="65">
        <v>0</v>
      </c>
      <c r="R19" s="187">
        <v>2</v>
      </c>
      <c r="S19" s="65">
        <v>1</v>
      </c>
      <c r="T19" s="187"/>
      <c r="U19" s="73"/>
      <c r="V19" s="187"/>
      <c r="W19" s="73"/>
      <c r="X19" s="187"/>
      <c r="Y19" s="195"/>
      <c r="Z19" s="187"/>
      <c r="AA19" s="74">
        <f t="shared" si="0"/>
        <v>1</v>
      </c>
      <c r="AB19" s="195"/>
      <c r="AC19" s="197">
        <v>3</v>
      </c>
      <c r="AD19" s="153">
        <v>2</v>
      </c>
      <c r="AE19" s="209">
        <v>3</v>
      </c>
      <c r="AF19" s="222" t="str">
        <f>VLOOKUP(AE19,$I$15:$M$22,2,1)</f>
        <v>Керимова Ляман</v>
      </c>
      <c r="AG19" s="224">
        <f>VLOOKUP(AE19,$I$15:$M$22,3,1)</f>
        <v>96</v>
      </c>
      <c r="AH19" s="226">
        <f>VLOOKUP(AE19,$I$15:$M$22,4,1)</f>
        <v>0</v>
      </c>
      <c r="AI19" s="227" t="str">
        <f>VLOOKUP(AE19,$I$15:$M$22,5,1)</f>
        <v>Богатырь</v>
      </c>
      <c r="AJ19" s="261" t="s">
        <v>138</v>
      </c>
      <c r="AK19" s="262"/>
      <c r="AL19" s="258"/>
      <c r="AM19" s="259"/>
      <c r="AN19" s="260"/>
      <c r="AO19" s="258"/>
      <c r="AP19" s="259"/>
      <c r="AQ19" s="260"/>
      <c r="AR19" s="258"/>
      <c r="AS19" s="214"/>
      <c r="AT19" s="258"/>
      <c r="AU19" s="258"/>
      <c r="AV19" s="214"/>
      <c r="AW19" s="153">
        <v>2</v>
      </c>
      <c r="AX19" s="209">
        <v>1</v>
      </c>
      <c r="AY19" s="222" t="str">
        <f>VLOOKUP(AX19,$I$15:$M$22,2,1)</f>
        <v>Колесникова Ирина</v>
      </c>
      <c r="AZ19" s="224">
        <f>VLOOKUP(AX19,$I$15:$M$22,3,1)</f>
        <v>95</v>
      </c>
      <c r="BA19" s="226">
        <f>VLOOKUP(AX19,$I$15:$M$22,4,1)</f>
        <v>0</v>
      </c>
      <c r="BB19" s="227" t="str">
        <f>VLOOKUP(AX19,$I$15:$M$22,5,1)</f>
        <v>Грязи окдюсш</v>
      </c>
      <c r="BC19" s="261" t="s">
        <v>138</v>
      </c>
      <c r="BD19" s="262"/>
      <c r="BE19" s="258"/>
      <c r="BF19" s="259"/>
      <c r="BG19" s="260"/>
      <c r="BH19" s="258"/>
      <c r="BI19" s="259"/>
      <c r="BJ19" s="260"/>
      <c r="BK19" s="258"/>
      <c r="BL19" s="214"/>
      <c r="BM19" s="258"/>
      <c r="BN19" s="258"/>
      <c r="BO19" s="214"/>
    </row>
    <row r="20" spans="1:67" ht="16.5" customHeight="1">
      <c r="A20" s="184"/>
      <c r="B20" s="152"/>
      <c r="C20" s="173"/>
      <c r="D20" s="303"/>
      <c r="E20" s="173"/>
      <c r="F20" s="173"/>
      <c r="G20" s="303"/>
      <c r="H20" s="173"/>
      <c r="I20" s="304"/>
      <c r="J20" s="190"/>
      <c r="K20" s="191"/>
      <c r="L20" s="192"/>
      <c r="M20" s="193"/>
      <c r="N20" s="188"/>
      <c r="O20" s="90"/>
      <c r="P20" s="188"/>
      <c r="Q20" s="90">
        <v>0</v>
      </c>
      <c r="R20" s="188"/>
      <c r="S20" s="90">
        <v>3</v>
      </c>
      <c r="T20" s="188"/>
      <c r="U20" s="75"/>
      <c r="V20" s="188"/>
      <c r="W20" s="75"/>
      <c r="X20" s="188"/>
      <c r="Y20" s="301"/>
      <c r="Z20" s="194"/>
      <c r="AA20" s="74">
        <f t="shared" si="0"/>
        <v>3</v>
      </c>
      <c r="AB20" s="196"/>
      <c r="AC20" s="198"/>
      <c r="AD20" s="154"/>
      <c r="AE20" s="199"/>
      <c r="AF20" s="223"/>
      <c r="AG20" s="225"/>
      <c r="AH20" s="201"/>
      <c r="AI20" s="203"/>
      <c r="AJ20" s="248"/>
      <c r="AK20" s="249"/>
      <c r="AL20" s="252"/>
      <c r="AM20" s="254"/>
      <c r="AN20" s="255"/>
      <c r="AO20" s="252"/>
      <c r="AP20" s="254"/>
      <c r="AQ20" s="255"/>
      <c r="AR20" s="252"/>
      <c r="AS20" s="234"/>
      <c r="AT20" s="252"/>
      <c r="AU20" s="252"/>
      <c r="AV20" s="234"/>
      <c r="AW20" s="154"/>
      <c r="AX20" s="199"/>
      <c r="AY20" s="223"/>
      <c r="AZ20" s="225"/>
      <c r="BA20" s="201"/>
      <c r="BB20" s="203"/>
      <c r="BC20" s="248"/>
      <c r="BD20" s="249"/>
      <c r="BE20" s="252"/>
      <c r="BF20" s="254"/>
      <c r="BG20" s="255"/>
      <c r="BH20" s="252"/>
      <c r="BI20" s="254"/>
      <c r="BJ20" s="255"/>
      <c r="BK20" s="252"/>
      <c r="BL20" s="234"/>
      <c r="BM20" s="252"/>
      <c r="BN20" s="252"/>
      <c r="BO20" s="234"/>
    </row>
    <row r="21" spans="1:67" ht="16.5" customHeight="1">
      <c r="A21" s="289"/>
      <c r="B21" s="297"/>
      <c r="C21" s="287"/>
      <c r="D21" s="299"/>
      <c r="E21" s="287"/>
      <c r="F21" s="287"/>
      <c r="G21" s="299"/>
      <c r="H21" s="287"/>
      <c r="I21" s="289"/>
      <c r="J21" s="291"/>
      <c r="K21" s="291"/>
      <c r="L21" s="295"/>
      <c r="M21" s="291"/>
      <c r="N21" s="293"/>
      <c r="O21" s="91"/>
      <c r="P21" s="293"/>
      <c r="Q21" s="91"/>
      <c r="R21" s="293"/>
      <c r="S21" s="91"/>
      <c r="T21" s="293"/>
      <c r="U21" s="91"/>
      <c r="V21" s="293"/>
      <c r="W21" s="91"/>
      <c r="X21" s="293"/>
      <c r="Y21" s="293"/>
      <c r="Z21" s="293"/>
      <c r="AA21" s="92"/>
      <c r="AB21" s="293"/>
      <c r="AC21" s="195"/>
      <c r="AD21" s="154"/>
      <c r="AE21" s="199"/>
      <c r="AF21" s="223"/>
      <c r="AG21" s="283"/>
      <c r="AH21" s="203"/>
      <c r="AI21" s="203"/>
      <c r="AJ21" s="248"/>
      <c r="AK21" s="249"/>
      <c r="AL21" s="252"/>
      <c r="AM21" s="254"/>
      <c r="AN21" s="255"/>
      <c r="AO21" s="252"/>
      <c r="AP21" s="254"/>
      <c r="AQ21" s="255"/>
      <c r="AR21" s="252"/>
      <c r="AS21" s="234"/>
      <c r="AT21" s="252"/>
      <c r="AU21" s="252"/>
      <c r="AV21" s="234"/>
      <c r="AW21" s="154"/>
      <c r="AX21" s="199"/>
      <c r="AY21" s="223"/>
      <c r="AZ21" s="283"/>
      <c r="BA21" s="203"/>
      <c r="BB21" s="283"/>
      <c r="BC21" s="248"/>
      <c r="BD21" s="249"/>
      <c r="BE21" s="252"/>
      <c r="BF21" s="254"/>
      <c r="BG21" s="255"/>
      <c r="BH21" s="252"/>
      <c r="BI21" s="254"/>
      <c r="BJ21" s="255"/>
      <c r="BK21" s="252"/>
      <c r="BL21" s="234"/>
      <c r="BM21" s="252"/>
      <c r="BN21" s="252"/>
      <c r="BO21" s="234"/>
    </row>
    <row r="22" spans="1:67" ht="16.5" customHeight="1">
      <c r="A22" s="290"/>
      <c r="B22" s="298"/>
      <c r="C22" s="288"/>
      <c r="D22" s="300"/>
      <c r="E22" s="288"/>
      <c r="F22" s="288"/>
      <c r="G22" s="300"/>
      <c r="H22" s="288"/>
      <c r="I22" s="290"/>
      <c r="J22" s="292"/>
      <c r="K22" s="292"/>
      <c r="L22" s="296"/>
      <c r="M22" s="292"/>
      <c r="N22" s="294"/>
      <c r="O22" s="38"/>
      <c r="P22" s="294"/>
      <c r="Q22" s="38"/>
      <c r="R22" s="294"/>
      <c r="S22" s="38"/>
      <c r="T22" s="294"/>
      <c r="U22" s="38"/>
      <c r="V22" s="294"/>
      <c r="W22" s="38"/>
      <c r="X22" s="294"/>
      <c r="Y22" s="294"/>
      <c r="Z22" s="294"/>
      <c r="AA22" s="82"/>
      <c r="AB22" s="294"/>
      <c r="AC22" s="196"/>
      <c r="AD22" s="155"/>
      <c r="AE22" s="200"/>
      <c r="AF22" s="228"/>
      <c r="AG22" s="284"/>
      <c r="AH22" s="204"/>
      <c r="AI22" s="204"/>
      <c r="AJ22" s="250"/>
      <c r="AK22" s="251"/>
      <c r="AL22" s="253"/>
      <c r="AM22" s="256"/>
      <c r="AN22" s="257"/>
      <c r="AO22" s="253"/>
      <c r="AP22" s="256"/>
      <c r="AQ22" s="257"/>
      <c r="AR22" s="253"/>
      <c r="AS22" s="217"/>
      <c r="AT22" s="253"/>
      <c r="AU22" s="253"/>
      <c r="AV22" s="217"/>
      <c r="AW22" s="155"/>
      <c r="AX22" s="200"/>
      <c r="AY22" s="228"/>
      <c r="AZ22" s="284"/>
      <c r="BA22" s="204"/>
      <c r="BB22" s="284"/>
      <c r="BC22" s="250"/>
      <c r="BD22" s="251"/>
      <c r="BE22" s="253"/>
      <c r="BF22" s="256"/>
      <c r="BG22" s="257"/>
      <c r="BH22" s="253"/>
      <c r="BI22" s="256"/>
      <c r="BJ22" s="257"/>
      <c r="BK22" s="253"/>
      <c r="BL22" s="217"/>
      <c r="BM22" s="253"/>
      <c r="BN22" s="253"/>
      <c r="BO22" s="217"/>
    </row>
    <row r="23" spans="1:67" ht="16.5" customHeight="1">
      <c r="A23" s="29"/>
      <c r="B23" s="31"/>
      <c r="C23" s="31"/>
      <c r="D23" s="44"/>
      <c r="E23" s="31"/>
      <c r="F23" s="31"/>
      <c r="G23" s="44"/>
      <c r="H23" s="31"/>
      <c r="I23" s="29"/>
      <c r="J23" s="45"/>
      <c r="K23" s="31"/>
      <c r="L23" s="31"/>
      <c r="M23" s="93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50"/>
      <c r="AE23" s="83"/>
      <c r="AF23" s="83"/>
      <c r="AG23" s="83"/>
      <c r="AH23" s="83"/>
      <c r="AI23" s="83"/>
      <c r="AJ23" s="83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6.5" customHeight="1">
      <c r="A24" s="49"/>
      <c r="B24" s="49"/>
      <c r="C24" s="49"/>
      <c r="D24" s="49"/>
      <c r="E24" s="49"/>
      <c r="F24" s="49"/>
      <c r="G24" s="49"/>
      <c r="H24" s="4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277" t="s">
        <v>125</v>
      </c>
      <c r="AF24" s="277"/>
      <c r="AG24" s="277"/>
      <c r="AH24" s="277"/>
      <c r="AI24" s="277"/>
      <c r="AJ24" s="277"/>
      <c r="AK24" s="50"/>
      <c r="AL24" s="50"/>
      <c r="AM24" s="50"/>
      <c r="AN24" s="123" t="s">
        <v>126</v>
      </c>
      <c r="AO24" s="123"/>
      <c r="AP24" s="123"/>
      <c r="AQ24" s="123"/>
      <c r="AR24" s="123"/>
      <c r="AS24" s="123"/>
      <c r="AT24" s="123"/>
      <c r="AU24" s="123"/>
      <c r="AV24" s="123"/>
      <c r="AW24" s="3"/>
      <c r="AX24" s="277" t="s">
        <v>125</v>
      </c>
      <c r="AY24" s="277"/>
      <c r="AZ24" s="277"/>
      <c r="BA24" s="277"/>
      <c r="BB24" s="277"/>
      <c r="BC24" s="277"/>
      <c r="BD24" s="3"/>
      <c r="BE24" s="3"/>
      <c r="BF24" s="3"/>
      <c r="BG24" s="276" t="s">
        <v>126</v>
      </c>
      <c r="BH24" s="276"/>
      <c r="BI24" s="276"/>
      <c r="BJ24" s="276"/>
      <c r="BK24" s="276"/>
      <c r="BL24" s="276"/>
      <c r="BM24" s="276"/>
      <c r="BN24" s="276"/>
      <c r="BO24" s="276"/>
    </row>
    <row r="25" spans="1:67" ht="12" customHeight="1">
      <c r="A25" s="280" t="s">
        <v>54</v>
      </c>
      <c r="B25" s="280"/>
      <c r="C25" s="280"/>
      <c r="D25" s="280"/>
      <c r="E25" s="280" t="s">
        <v>55</v>
      </c>
      <c r="F25" s="280"/>
      <c r="G25" s="280"/>
      <c r="H25" s="280"/>
      <c r="I25" s="50"/>
      <c r="J25" s="276" t="s">
        <v>233</v>
      </c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3"/>
      <c r="AD25" s="50"/>
      <c r="AE25" s="277"/>
      <c r="AF25" s="277"/>
      <c r="AG25" s="277"/>
      <c r="AH25" s="277"/>
      <c r="AI25" s="277"/>
      <c r="AJ25" s="277"/>
      <c r="AK25" s="50"/>
      <c r="AL25" s="50"/>
      <c r="AM25" s="50"/>
      <c r="AN25" s="123"/>
      <c r="AO25" s="123"/>
      <c r="AP25" s="123"/>
      <c r="AQ25" s="123"/>
      <c r="AR25" s="123"/>
      <c r="AS25" s="123"/>
      <c r="AT25" s="123"/>
      <c r="AU25" s="123"/>
      <c r="AV25" s="123"/>
      <c r="AW25" s="3"/>
      <c r="AX25" s="277"/>
      <c r="AY25" s="277"/>
      <c r="AZ25" s="277"/>
      <c r="BA25" s="277"/>
      <c r="BB25" s="277"/>
      <c r="BC25" s="277"/>
      <c r="BD25" s="50"/>
      <c r="BE25" s="50"/>
      <c r="BF25" s="50"/>
      <c r="BG25" s="276"/>
      <c r="BH25" s="276"/>
      <c r="BI25" s="276"/>
      <c r="BJ25" s="276"/>
      <c r="BK25" s="276"/>
      <c r="BL25" s="276"/>
      <c r="BM25" s="276"/>
      <c r="BN25" s="276"/>
      <c r="BO25" s="276"/>
    </row>
    <row r="26" spans="1:67" ht="12" customHeight="1">
      <c r="A26" s="8"/>
      <c r="B26" s="8"/>
      <c r="C26" s="8"/>
      <c r="D26" s="8"/>
      <c r="E26" s="8"/>
      <c r="F26" s="8"/>
      <c r="G26" s="8"/>
      <c r="H26" s="8"/>
      <c r="I26" s="50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3"/>
      <c r="AD26" s="3"/>
      <c r="AE26" s="276" t="s">
        <v>128</v>
      </c>
      <c r="AF26" s="276"/>
      <c r="AG26" s="276"/>
      <c r="AH26" s="276"/>
      <c r="AI26" s="276"/>
      <c r="AJ26" s="276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276" t="s">
        <v>128</v>
      </c>
      <c r="AY26" s="276"/>
      <c r="AZ26" s="276"/>
      <c r="BA26" s="276"/>
      <c r="BB26" s="276"/>
      <c r="BC26" s="276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</row>
    <row r="27" spans="1:67" ht="12" customHeight="1">
      <c r="A27" s="280" t="s">
        <v>57</v>
      </c>
      <c r="B27" s="280"/>
      <c r="C27" s="280"/>
      <c r="D27" s="280"/>
      <c r="E27" s="8"/>
      <c r="F27" s="8"/>
      <c r="G27" s="8"/>
      <c r="H27" s="8"/>
      <c r="I27" s="3"/>
      <c r="J27" s="64"/>
      <c r="K27" s="64"/>
      <c r="L27" s="64"/>
      <c r="M27" s="64"/>
      <c r="N27" s="64"/>
      <c r="O27" s="6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276"/>
      <c r="AF27" s="276"/>
      <c r="AG27" s="276"/>
      <c r="AH27" s="276"/>
      <c r="AI27" s="276"/>
      <c r="AJ27" s="276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276"/>
      <c r="AY27" s="276"/>
      <c r="AZ27" s="276"/>
      <c r="BA27" s="276"/>
      <c r="BB27" s="276"/>
      <c r="BC27" s="276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12" customHeight="1">
      <c r="A28" s="49"/>
      <c r="B28" s="49"/>
      <c r="C28" s="49"/>
      <c r="D28" s="49"/>
      <c r="E28" s="49"/>
      <c r="F28" s="49"/>
      <c r="G28" s="49"/>
      <c r="H28" s="49"/>
      <c r="I28" s="3"/>
      <c r="J28" s="276" t="s">
        <v>139</v>
      </c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3"/>
    </row>
    <row r="29" spans="1:67" ht="12" customHeight="1">
      <c r="A29" s="49"/>
      <c r="B29" s="49"/>
      <c r="C29" s="49"/>
      <c r="D29" s="49"/>
      <c r="E29" s="49"/>
      <c r="F29" s="49"/>
      <c r="G29" s="49"/>
      <c r="H29" s="49"/>
      <c r="I29" s="3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67" ht="12" customHeight="1">
      <c r="A30" s="49"/>
      <c r="B30" s="49"/>
      <c r="C30" s="49"/>
      <c r="D30" s="49"/>
      <c r="E30" s="49"/>
      <c r="F30" s="49"/>
      <c r="G30" s="49"/>
      <c r="H30" s="4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</row>
    <row r="31" spans="1:67" ht="12" customHeight="1">
      <c r="A31" s="49"/>
      <c r="B31" s="49"/>
      <c r="C31" s="49"/>
      <c r="D31" s="49"/>
      <c r="E31" s="49"/>
      <c r="F31" s="49"/>
      <c r="G31" s="49"/>
      <c r="H31" s="4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</row>
    <row r="32" spans="1:67" ht="15" customHeight="1">
      <c r="A32" s="49"/>
      <c r="B32" s="49"/>
      <c r="C32" s="49"/>
      <c r="D32" s="49"/>
      <c r="E32" s="49"/>
      <c r="F32" s="49"/>
      <c r="G32" s="49"/>
      <c r="H32" s="4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</row>
    <row r="33" spans="1:48" ht="15" customHeight="1">
      <c r="A33" s="60"/>
      <c r="B33" s="60"/>
      <c r="C33" s="60"/>
      <c r="D33" s="60"/>
      <c r="E33" s="60"/>
      <c r="F33" s="60"/>
      <c r="G33" s="60"/>
      <c r="H33" s="60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5" customHeight="1">
      <c r="A34" s="60"/>
      <c r="B34" s="60"/>
      <c r="C34" s="60"/>
      <c r="D34" s="60"/>
      <c r="E34" s="60"/>
      <c r="F34" s="60"/>
      <c r="G34" s="60"/>
      <c r="H34" s="60"/>
      <c r="AD34" s="3"/>
      <c r="AE34" s="3"/>
      <c r="AF34" s="11" t="str">
        <f>$E$9</f>
        <v>Вес 52 кг.</v>
      </c>
      <c r="AG34" s="70"/>
      <c r="AH34" s="70"/>
      <c r="AI34" s="127" t="s">
        <v>130</v>
      </c>
      <c r="AJ34" s="127"/>
      <c r="AK34" s="127"/>
      <c r="AL34" s="3"/>
      <c r="AM34" s="121"/>
      <c r="AN34" s="121"/>
      <c r="AO34" s="121"/>
      <c r="AP34" s="121"/>
      <c r="AQ34" s="121"/>
      <c r="AR34" s="121"/>
      <c r="AS34" s="3"/>
      <c r="AT34" s="121" t="s">
        <v>117</v>
      </c>
      <c r="AU34" s="121"/>
      <c r="AV34" s="71" t="str">
        <f>$AV$10</f>
        <v>A</v>
      </c>
    </row>
    <row r="35" spans="1:48" ht="12" customHeight="1">
      <c r="A35" s="60"/>
      <c r="B35" s="60"/>
      <c r="C35" s="60"/>
      <c r="D35" s="60"/>
      <c r="E35" s="60"/>
      <c r="F35" s="60"/>
      <c r="G35" s="60"/>
      <c r="H35" s="60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8" customHeight="1">
      <c r="A36" s="60"/>
      <c r="B36" s="60"/>
      <c r="C36" s="60"/>
      <c r="D36" s="60"/>
      <c r="E36" s="60"/>
      <c r="F36" s="60"/>
      <c r="G36" s="60"/>
      <c r="H36" s="60"/>
      <c r="AD36" s="159" t="s">
        <v>38</v>
      </c>
      <c r="AE36" s="124" t="s">
        <v>24</v>
      </c>
      <c r="AF36" s="162" t="s">
        <v>25</v>
      </c>
      <c r="AG36" s="141" t="s">
        <v>120</v>
      </c>
      <c r="AH36" s="124" t="s">
        <v>108</v>
      </c>
      <c r="AI36" s="128" t="s">
        <v>27</v>
      </c>
      <c r="AJ36" s="165" t="s">
        <v>39</v>
      </c>
      <c r="AK36" s="166"/>
      <c r="AL36" s="166"/>
      <c r="AM36" s="166"/>
      <c r="AN36" s="166"/>
      <c r="AO36" s="166"/>
      <c r="AP36" s="166"/>
      <c r="AQ36" s="166"/>
      <c r="AR36" s="167"/>
      <c r="AS36" s="124" t="s">
        <v>40</v>
      </c>
      <c r="AT36" s="124" t="s">
        <v>41</v>
      </c>
      <c r="AU36" s="124" t="s">
        <v>42</v>
      </c>
      <c r="AV36" s="156" t="s">
        <v>43</v>
      </c>
    </row>
    <row r="37" spans="1:48" ht="16.5" customHeight="1">
      <c r="A37" s="60"/>
      <c r="B37" s="60"/>
      <c r="C37" s="60"/>
      <c r="D37" s="60"/>
      <c r="E37" s="60"/>
      <c r="F37" s="60"/>
      <c r="G37" s="60"/>
      <c r="H37" s="60"/>
      <c r="AD37" s="160"/>
      <c r="AE37" s="125"/>
      <c r="AF37" s="163"/>
      <c r="AG37" s="142"/>
      <c r="AH37" s="125"/>
      <c r="AI37" s="129"/>
      <c r="AJ37" s="168"/>
      <c r="AK37" s="169"/>
      <c r="AL37" s="169"/>
      <c r="AM37" s="169"/>
      <c r="AN37" s="169"/>
      <c r="AO37" s="169"/>
      <c r="AP37" s="169"/>
      <c r="AQ37" s="169"/>
      <c r="AR37" s="170"/>
      <c r="AS37" s="125"/>
      <c r="AT37" s="125"/>
      <c r="AU37" s="125"/>
      <c r="AV37" s="157"/>
    </row>
    <row r="38" spans="1:48" ht="17.25" customHeight="1">
      <c r="A38" s="60"/>
      <c r="B38" s="60"/>
      <c r="C38" s="60"/>
      <c r="D38" s="60"/>
      <c r="E38" s="60"/>
      <c r="F38" s="60"/>
      <c r="G38" s="60"/>
      <c r="H38" s="60"/>
      <c r="AD38" s="161"/>
      <c r="AE38" s="126"/>
      <c r="AF38" s="164"/>
      <c r="AG38" s="143"/>
      <c r="AH38" s="126"/>
      <c r="AI38" s="130"/>
      <c r="AJ38" s="14">
        <v>1</v>
      </c>
      <c r="AK38" s="15">
        <v>2</v>
      </c>
      <c r="AL38" s="16" t="s">
        <v>48</v>
      </c>
      <c r="AM38" s="15">
        <v>3</v>
      </c>
      <c r="AN38" s="15">
        <v>4</v>
      </c>
      <c r="AO38" s="16" t="s">
        <v>49</v>
      </c>
      <c r="AP38" s="15">
        <v>5</v>
      </c>
      <c r="AQ38" s="15">
        <v>6</v>
      </c>
      <c r="AR38" s="16" t="s">
        <v>50</v>
      </c>
      <c r="AS38" s="126"/>
      <c r="AT38" s="126"/>
      <c r="AU38" s="126"/>
      <c r="AV38" s="158"/>
    </row>
    <row r="39" spans="1:48" ht="6.75" customHeight="1">
      <c r="A39" s="60"/>
      <c r="B39" s="60"/>
      <c r="C39" s="60"/>
      <c r="D39" s="60"/>
      <c r="E39" s="60"/>
      <c r="F39" s="60"/>
      <c r="G39" s="60"/>
      <c r="H39" s="60"/>
      <c r="AD39" s="153">
        <v>1</v>
      </c>
      <c r="AE39" s="209">
        <v>3</v>
      </c>
      <c r="AF39" s="222" t="str">
        <f>VLOOKUP(AE39,$I$15:$M$22,2,1)</f>
        <v>Керимова Ляман</v>
      </c>
      <c r="AG39" s="224">
        <f>VLOOKUP(AE39,$I$15:$M$22,3,1)</f>
        <v>96</v>
      </c>
      <c r="AH39" s="226">
        <f>VLOOKUP(AE39,$I$15:$M$22,4,1)</f>
        <v>0</v>
      </c>
      <c r="AI39" s="227" t="str">
        <f>VLOOKUP(AE39,$I$15:$M$22,5,1)</f>
        <v>Богатырь</v>
      </c>
      <c r="AJ39" s="210"/>
      <c r="AK39" s="211"/>
      <c r="AL39" s="214"/>
      <c r="AM39" s="230"/>
      <c r="AN39" s="231"/>
      <c r="AO39" s="214"/>
      <c r="AP39" s="230"/>
      <c r="AQ39" s="231"/>
      <c r="AR39" s="214"/>
      <c r="AS39" s="214"/>
      <c r="AT39" s="214"/>
      <c r="AU39" s="214"/>
      <c r="AV39" s="214"/>
    </row>
    <row r="40" spans="1:48" ht="18" customHeight="1">
      <c r="A40" s="60"/>
      <c r="B40" s="60"/>
      <c r="C40" s="60"/>
      <c r="D40" s="60"/>
      <c r="E40" s="60"/>
      <c r="F40" s="60"/>
      <c r="G40" s="60"/>
      <c r="H40" s="60"/>
      <c r="AD40" s="154"/>
      <c r="AE40" s="199"/>
      <c r="AF40" s="223"/>
      <c r="AG40" s="225"/>
      <c r="AH40" s="201"/>
      <c r="AI40" s="203"/>
      <c r="AJ40" s="212"/>
      <c r="AK40" s="213"/>
      <c r="AL40" s="215"/>
      <c r="AM40" s="232"/>
      <c r="AN40" s="233"/>
      <c r="AO40" s="215"/>
      <c r="AP40" s="232"/>
      <c r="AQ40" s="233"/>
      <c r="AR40" s="215"/>
      <c r="AS40" s="234"/>
      <c r="AT40" s="215"/>
      <c r="AU40" s="215"/>
      <c r="AV40" s="234"/>
    </row>
    <row r="41" spans="1:48" ht="15" customHeight="1">
      <c r="A41" s="60"/>
      <c r="B41" s="60"/>
      <c r="C41" s="60"/>
      <c r="D41" s="60"/>
      <c r="E41" s="60"/>
      <c r="F41" s="60"/>
      <c r="G41" s="60"/>
      <c r="H41" s="60"/>
      <c r="AD41" s="154"/>
      <c r="AE41" s="199">
        <v>1</v>
      </c>
      <c r="AF41" s="223" t="str">
        <f>VLOOKUP(AE41,$I$15:$M$22,2,1)</f>
        <v>Колесникова Ирина</v>
      </c>
      <c r="AG41" s="225">
        <f>VLOOKUP(AE41,$I$15:$M$22,3,1)</f>
        <v>95</v>
      </c>
      <c r="AH41" s="201">
        <f>VLOOKUP(AE41,$I$15:$M$22,4,1)</f>
        <v>0</v>
      </c>
      <c r="AI41" s="203" t="str">
        <f>VLOOKUP(AE41,$I$15:$M$22,5,1)</f>
        <v>Грязи окдюсш</v>
      </c>
      <c r="AJ41" s="205"/>
      <c r="AK41" s="206"/>
      <c r="AL41" s="216"/>
      <c r="AM41" s="218"/>
      <c r="AN41" s="219"/>
      <c r="AO41" s="216"/>
      <c r="AP41" s="218"/>
      <c r="AQ41" s="219"/>
      <c r="AR41" s="216"/>
      <c r="AS41" s="234"/>
      <c r="AT41" s="216"/>
      <c r="AU41" s="216"/>
      <c r="AV41" s="234"/>
    </row>
    <row r="42" spans="1:48" ht="12.75" customHeight="1">
      <c r="A42" s="60"/>
      <c r="B42" s="60"/>
      <c r="C42" s="60"/>
      <c r="D42" s="60"/>
      <c r="E42" s="60"/>
      <c r="F42" s="60"/>
      <c r="G42" s="60"/>
      <c r="H42" s="60"/>
      <c r="AD42" s="155"/>
      <c r="AE42" s="200"/>
      <c r="AF42" s="228"/>
      <c r="AG42" s="229"/>
      <c r="AH42" s="202"/>
      <c r="AI42" s="204"/>
      <c r="AJ42" s="207"/>
      <c r="AK42" s="208"/>
      <c r="AL42" s="217"/>
      <c r="AM42" s="220"/>
      <c r="AN42" s="221"/>
      <c r="AO42" s="217"/>
      <c r="AP42" s="220"/>
      <c r="AQ42" s="221"/>
      <c r="AR42" s="217"/>
      <c r="AS42" s="217"/>
      <c r="AT42" s="217"/>
      <c r="AU42" s="217"/>
      <c r="AV42" s="217"/>
    </row>
    <row r="43" spans="1:48" ht="15" customHeight="1">
      <c r="A43" s="60"/>
      <c r="B43" s="60"/>
      <c r="C43" s="60"/>
      <c r="D43" s="60"/>
      <c r="E43" s="60"/>
      <c r="F43" s="60"/>
      <c r="G43" s="60"/>
      <c r="H43" s="60"/>
      <c r="AD43" s="153">
        <v>2</v>
      </c>
      <c r="AE43" s="209">
        <v>2</v>
      </c>
      <c r="AF43" s="222" t="str">
        <f>VLOOKUP(AE43,$I$15:$M$22,2,1)</f>
        <v>Бабкина Людмила</v>
      </c>
      <c r="AG43" s="224">
        <f>VLOOKUP(AE43,$I$15:$M$22,3,1)</f>
        <v>96</v>
      </c>
      <c r="AH43" s="226">
        <f>VLOOKUP(AE43,$I$15:$M$22,4,1)</f>
        <v>0</v>
      </c>
      <c r="AI43" s="227" t="str">
        <f>VLOOKUP(AE43,$I$15:$M$22,5,1)</f>
        <v>Долгоруково</v>
      </c>
      <c r="AJ43" s="261" t="s">
        <v>138</v>
      </c>
      <c r="AK43" s="262"/>
      <c r="AL43" s="258"/>
      <c r="AM43" s="259"/>
      <c r="AN43" s="260"/>
      <c r="AO43" s="258"/>
      <c r="AP43" s="259"/>
      <c r="AQ43" s="260"/>
      <c r="AR43" s="258"/>
      <c r="AS43" s="214"/>
      <c r="AT43" s="258"/>
      <c r="AU43" s="258"/>
      <c r="AV43" s="214"/>
    </row>
    <row r="44" spans="1:48" ht="19.5" customHeight="1">
      <c r="A44" s="60"/>
      <c r="B44" s="60"/>
      <c r="C44" s="60"/>
      <c r="D44" s="60"/>
      <c r="E44" s="60"/>
      <c r="F44" s="60"/>
      <c r="G44" s="60"/>
      <c r="H44" s="60"/>
      <c r="AD44" s="154"/>
      <c r="AE44" s="199"/>
      <c r="AF44" s="223"/>
      <c r="AG44" s="225"/>
      <c r="AH44" s="201"/>
      <c r="AI44" s="203"/>
      <c r="AJ44" s="248"/>
      <c r="AK44" s="249"/>
      <c r="AL44" s="252"/>
      <c r="AM44" s="254"/>
      <c r="AN44" s="255"/>
      <c r="AO44" s="252"/>
      <c r="AP44" s="254"/>
      <c r="AQ44" s="255"/>
      <c r="AR44" s="252"/>
      <c r="AS44" s="234"/>
      <c r="AT44" s="252"/>
      <c r="AU44" s="252"/>
      <c r="AV44" s="234"/>
    </row>
    <row r="45" spans="1:48" ht="15" customHeight="1">
      <c r="A45" s="60"/>
      <c r="B45" s="60"/>
      <c r="C45" s="60"/>
      <c r="D45" s="60"/>
      <c r="E45" s="60"/>
      <c r="F45" s="60"/>
      <c r="G45" s="60"/>
      <c r="H45" s="60"/>
      <c r="AD45" s="154"/>
      <c r="AE45" s="199"/>
      <c r="AF45" s="223"/>
      <c r="AG45" s="283"/>
      <c r="AH45" s="203"/>
      <c r="AI45" s="285"/>
      <c r="AJ45" s="248"/>
      <c r="AK45" s="249"/>
      <c r="AL45" s="252"/>
      <c r="AM45" s="254"/>
      <c r="AN45" s="255"/>
      <c r="AO45" s="252"/>
      <c r="AP45" s="254"/>
      <c r="AQ45" s="255"/>
      <c r="AR45" s="252"/>
      <c r="AS45" s="234"/>
      <c r="AT45" s="252"/>
      <c r="AU45" s="252"/>
      <c r="AV45" s="234"/>
    </row>
    <row r="46" spans="1:48" ht="19.5" customHeight="1">
      <c r="A46" s="60"/>
      <c r="B46" s="60"/>
      <c r="C46" s="60"/>
      <c r="D46" s="60"/>
      <c r="E46" s="60"/>
      <c r="F46" s="60"/>
      <c r="G46" s="60"/>
      <c r="H46" s="60"/>
      <c r="AD46" s="155"/>
      <c r="AE46" s="200"/>
      <c r="AF46" s="228"/>
      <c r="AG46" s="284"/>
      <c r="AH46" s="204"/>
      <c r="AI46" s="286"/>
      <c r="AJ46" s="250"/>
      <c r="AK46" s="251"/>
      <c r="AL46" s="253"/>
      <c r="AM46" s="256"/>
      <c r="AN46" s="257"/>
      <c r="AO46" s="253"/>
      <c r="AP46" s="256"/>
      <c r="AQ46" s="257"/>
      <c r="AR46" s="253"/>
      <c r="AS46" s="217"/>
      <c r="AT46" s="253"/>
      <c r="AU46" s="253"/>
      <c r="AV46" s="217"/>
    </row>
    <row r="47" spans="1:48" ht="16.5" customHeight="1">
      <c r="A47" s="60"/>
      <c r="B47" s="60"/>
      <c r="C47" s="60"/>
      <c r="D47" s="60"/>
      <c r="E47" s="60"/>
      <c r="F47" s="60"/>
      <c r="G47" s="60"/>
      <c r="H47" s="60"/>
      <c r="AD47" s="50"/>
      <c r="AE47" s="83"/>
      <c r="AF47" s="83"/>
      <c r="AG47" s="83"/>
      <c r="AH47" s="83"/>
      <c r="AI47" s="83"/>
      <c r="AJ47" s="8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48" ht="16.5" customHeight="1">
      <c r="A48" s="60"/>
      <c r="B48" s="60"/>
      <c r="C48" s="60"/>
      <c r="D48" s="60"/>
      <c r="E48" s="60"/>
      <c r="F48" s="60"/>
      <c r="G48" s="60"/>
      <c r="H48" s="60"/>
      <c r="AD48" s="50"/>
      <c r="AE48" s="277" t="s">
        <v>125</v>
      </c>
      <c r="AF48" s="277"/>
      <c r="AG48" s="277"/>
      <c r="AH48" s="277"/>
      <c r="AI48" s="277"/>
      <c r="AJ48" s="277"/>
      <c r="AK48" s="50"/>
      <c r="AL48" s="50"/>
      <c r="AM48" s="50"/>
      <c r="AN48" s="123" t="s">
        <v>126</v>
      </c>
      <c r="AO48" s="123"/>
      <c r="AP48" s="123"/>
      <c r="AQ48" s="123"/>
      <c r="AR48" s="123"/>
      <c r="AS48" s="123"/>
      <c r="AT48" s="123"/>
      <c r="AU48" s="123"/>
      <c r="AV48" s="123"/>
    </row>
    <row r="49" spans="1:48" ht="16.5" customHeight="1">
      <c r="A49" s="60"/>
      <c r="B49" s="60"/>
      <c r="C49" s="60"/>
      <c r="D49" s="60"/>
      <c r="E49" s="60"/>
      <c r="F49" s="60"/>
      <c r="G49" s="60"/>
      <c r="H49" s="60"/>
      <c r="AD49" s="50"/>
      <c r="AE49" s="277"/>
      <c r="AF49" s="277"/>
      <c r="AG49" s="277"/>
      <c r="AH49" s="277"/>
      <c r="AI49" s="277"/>
      <c r="AJ49" s="277"/>
      <c r="AK49" s="50"/>
      <c r="AL49" s="50"/>
      <c r="AM49" s="50"/>
      <c r="AN49" s="123"/>
      <c r="AO49" s="123"/>
      <c r="AP49" s="123"/>
      <c r="AQ49" s="123"/>
      <c r="AR49" s="123"/>
      <c r="AS49" s="123"/>
      <c r="AT49" s="123"/>
      <c r="AU49" s="123"/>
      <c r="AV49" s="123"/>
    </row>
    <row r="50" spans="1:48" ht="16.5" customHeight="1">
      <c r="A50" s="60"/>
      <c r="B50" s="60"/>
      <c r="C50" s="60"/>
      <c r="D50" s="60"/>
      <c r="E50" s="60"/>
      <c r="F50" s="60"/>
      <c r="G50" s="60"/>
      <c r="H50" s="60"/>
      <c r="AD50" s="3"/>
      <c r="AE50" s="276" t="s">
        <v>128</v>
      </c>
      <c r="AF50" s="276"/>
      <c r="AG50" s="276"/>
      <c r="AH50" s="276"/>
      <c r="AI50" s="276"/>
      <c r="AJ50" s="276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16.5" customHeight="1">
      <c r="A51" s="60"/>
      <c r="B51" s="60"/>
      <c r="C51" s="60"/>
      <c r="D51" s="60"/>
      <c r="E51" s="60"/>
      <c r="F51" s="60"/>
      <c r="G51" s="60"/>
      <c r="H51" s="60"/>
      <c r="AD51" s="3"/>
      <c r="AE51" s="276"/>
      <c r="AF51" s="276"/>
      <c r="AG51" s="276"/>
      <c r="AH51" s="276"/>
      <c r="AI51" s="276"/>
      <c r="AJ51" s="276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16.5" customHeight="1">
      <c r="A52" s="60"/>
      <c r="B52" s="60"/>
      <c r="C52" s="60"/>
      <c r="D52" s="60"/>
      <c r="E52" s="60"/>
      <c r="F52" s="60"/>
      <c r="G52" s="60"/>
      <c r="H52" s="60"/>
    </row>
    <row r="53" spans="1:48" ht="16.5" customHeight="1">
      <c r="A53" s="60"/>
      <c r="B53" s="60"/>
      <c r="C53" s="60"/>
      <c r="D53" s="60"/>
      <c r="E53" s="60"/>
      <c r="F53" s="60"/>
      <c r="G53" s="60"/>
      <c r="H53" s="60"/>
    </row>
    <row r="54" spans="1:48" ht="16.5" customHeight="1">
      <c r="A54" s="60"/>
      <c r="B54" s="60"/>
      <c r="C54" s="60"/>
      <c r="D54" s="60"/>
      <c r="E54" s="60"/>
      <c r="F54" s="60"/>
      <c r="G54" s="60"/>
      <c r="H54" s="60"/>
    </row>
    <row r="55" spans="1:48" ht="16.5" customHeight="1">
      <c r="A55" s="60"/>
      <c r="B55" s="60"/>
      <c r="C55" s="60"/>
      <c r="D55" s="60"/>
      <c r="E55" s="60"/>
      <c r="F55" s="60"/>
      <c r="G55" s="60"/>
      <c r="H55" s="60"/>
    </row>
    <row r="56" spans="1:48" ht="16.5" customHeight="1">
      <c r="A56" s="60"/>
      <c r="B56" s="60"/>
      <c r="C56" s="60"/>
      <c r="D56" s="60"/>
      <c r="E56" s="60"/>
      <c r="F56" s="60"/>
      <c r="G56" s="60"/>
      <c r="H56" s="60"/>
    </row>
    <row r="57" spans="1:48" ht="12" customHeight="1">
      <c r="A57" s="60"/>
      <c r="B57" s="60"/>
      <c r="C57" s="60"/>
      <c r="D57" s="60"/>
      <c r="E57" s="60"/>
      <c r="F57" s="60"/>
      <c r="G57" s="60"/>
      <c r="H57" s="60"/>
    </row>
    <row r="58" spans="1:48" ht="12" customHeight="1">
      <c r="A58" s="60"/>
      <c r="B58" s="60"/>
      <c r="C58" s="60"/>
      <c r="D58" s="60"/>
      <c r="E58" s="60"/>
      <c r="F58" s="60"/>
      <c r="G58" s="60"/>
      <c r="H58" s="60"/>
    </row>
    <row r="59" spans="1:48" ht="12" customHeight="1">
      <c r="A59" s="60"/>
      <c r="B59" s="60"/>
      <c r="C59" s="60"/>
      <c r="D59" s="60"/>
      <c r="E59" s="60"/>
      <c r="F59" s="60"/>
      <c r="G59" s="60"/>
      <c r="H59" s="60"/>
    </row>
    <row r="60" spans="1:48" ht="12" customHeight="1">
      <c r="A60" s="60"/>
      <c r="B60" s="60"/>
      <c r="C60" s="60"/>
      <c r="D60" s="60"/>
      <c r="E60" s="60"/>
      <c r="F60" s="60"/>
      <c r="G60" s="60"/>
      <c r="H60" s="60"/>
    </row>
    <row r="61" spans="1:48" ht="12" customHeight="1">
      <c r="A61" s="60"/>
      <c r="B61" s="60"/>
      <c r="C61" s="60"/>
      <c r="D61" s="60"/>
      <c r="E61" s="60"/>
      <c r="F61" s="60"/>
      <c r="G61" s="60"/>
      <c r="H61" s="60"/>
    </row>
    <row r="62" spans="1:48" ht="12" customHeight="1">
      <c r="A62" s="60"/>
      <c r="B62" s="60"/>
      <c r="C62" s="60"/>
      <c r="D62" s="60"/>
      <c r="E62" s="60"/>
      <c r="F62" s="60"/>
      <c r="G62" s="60"/>
      <c r="H62" s="60"/>
    </row>
    <row r="63" spans="1:48" ht="12" customHeight="1">
      <c r="A63" s="60"/>
      <c r="B63" s="60"/>
      <c r="C63" s="60"/>
      <c r="D63" s="60"/>
      <c r="E63" s="60"/>
      <c r="F63" s="60"/>
      <c r="G63" s="60"/>
      <c r="H63" s="60"/>
    </row>
    <row r="64" spans="1:48" ht="12" customHeight="1">
      <c r="A64" s="60"/>
      <c r="B64" s="60"/>
      <c r="C64" s="60"/>
      <c r="D64" s="60"/>
      <c r="E64" s="60"/>
      <c r="F64" s="60"/>
      <c r="G64" s="60"/>
      <c r="H64" s="60"/>
    </row>
    <row r="65" spans="1:8" ht="12" customHeight="1">
      <c r="A65" s="60"/>
      <c r="B65" s="60"/>
      <c r="C65" s="60"/>
      <c r="D65" s="60"/>
      <c r="E65" s="60"/>
      <c r="F65" s="60"/>
      <c r="G65" s="60"/>
      <c r="H65" s="60"/>
    </row>
    <row r="66" spans="1:8" ht="12" customHeight="1">
      <c r="A66" s="60"/>
      <c r="B66" s="60"/>
      <c r="C66" s="60"/>
      <c r="D66" s="60"/>
      <c r="E66" s="60"/>
      <c r="F66" s="60"/>
      <c r="G66" s="60"/>
      <c r="H66" s="60"/>
    </row>
    <row r="67" spans="1:8" ht="12" customHeight="1">
      <c r="A67" s="60"/>
      <c r="B67" s="60"/>
      <c r="C67" s="60"/>
      <c r="D67" s="60"/>
      <c r="E67" s="60"/>
      <c r="F67" s="60"/>
      <c r="G67" s="60"/>
      <c r="H67" s="60"/>
    </row>
    <row r="68" spans="1:8" ht="12" customHeight="1">
      <c r="A68" s="60"/>
      <c r="B68" s="60"/>
      <c r="C68" s="60"/>
      <c r="D68" s="60"/>
      <c r="E68" s="60"/>
      <c r="F68" s="60"/>
      <c r="G68" s="60"/>
      <c r="H68" s="60"/>
    </row>
    <row r="69" spans="1:8" ht="12" customHeight="1">
      <c r="A69" s="60"/>
      <c r="B69" s="60"/>
      <c r="C69" s="60"/>
      <c r="D69" s="60"/>
      <c r="E69" s="60"/>
      <c r="F69" s="60"/>
      <c r="G69" s="60"/>
      <c r="H69" s="60"/>
    </row>
    <row r="70" spans="1:8" ht="12" customHeight="1">
      <c r="A70" s="60"/>
      <c r="B70" s="60"/>
      <c r="C70" s="60"/>
      <c r="D70" s="60"/>
      <c r="E70" s="60"/>
      <c r="F70" s="60"/>
      <c r="G70" s="60"/>
      <c r="H70" s="60"/>
    </row>
    <row r="71" spans="1:8" ht="18">
      <c r="A71" s="60"/>
      <c r="B71" s="60"/>
      <c r="C71" s="60"/>
      <c r="D71" s="60"/>
      <c r="E71" s="60"/>
      <c r="F71" s="60"/>
      <c r="G71" s="60"/>
      <c r="H71" s="60"/>
    </row>
    <row r="72" spans="1:8" ht="18">
      <c r="A72" s="60"/>
      <c r="B72" s="60"/>
      <c r="C72" s="60"/>
      <c r="D72" s="60"/>
      <c r="E72" s="60"/>
      <c r="F72" s="60"/>
      <c r="G72" s="60"/>
      <c r="H72" s="60"/>
    </row>
    <row r="73" spans="1:8" ht="18">
      <c r="A73" s="60"/>
      <c r="B73" s="60"/>
      <c r="C73" s="60"/>
      <c r="D73" s="60"/>
      <c r="E73" s="60"/>
      <c r="F73" s="60"/>
      <c r="G73" s="60"/>
      <c r="H73" s="60"/>
    </row>
    <row r="74" spans="1:8" ht="18">
      <c r="A74" s="60"/>
      <c r="B74" s="60"/>
      <c r="C74" s="60"/>
      <c r="D74" s="60"/>
      <c r="E74" s="60"/>
      <c r="F74" s="60"/>
      <c r="G74" s="60"/>
      <c r="H74" s="60"/>
    </row>
    <row r="75" spans="1:8" ht="18">
      <c r="A75" s="60"/>
      <c r="B75" s="60"/>
      <c r="C75" s="60"/>
      <c r="D75" s="60"/>
      <c r="E75" s="60"/>
      <c r="F75" s="60"/>
      <c r="G75" s="60"/>
      <c r="H75" s="60"/>
    </row>
    <row r="76" spans="1:8" ht="18">
      <c r="A76" s="60"/>
      <c r="B76" s="60"/>
      <c r="C76" s="60"/>
      <c r="D76" s="60"/>
      <c r="E76" s="60"/>
      <c r="F76" s="60"/>
      <c r="G76" s="60"/>
      <c r="H76" s="60"/>
    </row>
    <row r="77" spans="1:8" ht="18">
      <c r="A77" s="60"/>
      <c r="B77" s="60"/>
      <c r="C77" s="60"/>
      <c r="D77" s="60"/>
      <c r="E77" s="60"/>
      <c r="F77" s="60"/>
      <c r="G77" s="60"/>
      <c r="H77" s="60"/>
    </row>
    <row r="78" spans="1:8" ht="18">
      <c r="A78" s="60"/>
      <c r="B78" s="60"/>
      <c r="C78" s="60"/>
      <c r="D78" s="60"/>
      <c r="E78" s="60"/>
      <c r="F78" s="60"/>
      <c r="G78" s="60"/>
      <c r="H78" s="60"/>
    </row>
    <row r="79" spans="1:8" ht="18">
      <c r="A79" s="60"/>
      <c r="B79" s="60"/>
      <c r="C79" s="60"/>
      <c r="D79" s="60"/>
      <c r="E79" s="60"/>
      <c r="F79" s="60"/>
      <c r="G79" s="60"/>
      <c r="H79" s="60"/>
    </row>
    <row r="80" spans="1:8" ht="18">
      <c r="A80" s="60"/>
      <c r="B80" s="60"/>
      <c r="C80" s="60"/>
      <c r="D80" s="60"/>
      <c r="E80" s="60"/>
      <c r="F80" s="60"/>
      <c r="G80" s="60"/>
      <c r="H80" s="60"/>
    </row>
    <row r="81" spans="1:8" ht="18">
      <c r="A81" s="60"/>
      <c r="B81" s="60"/>
      <c r="C81" s="60"/>
      <c r="D81" s="60"/>
      <c r="E81" s="60"/>
      <c r="F81" s="60"/>
      <c r="G81" s="60"/>
      <c r="H81" s="60"/>
    </row>
    <row r="82" spans="1:8" ht="18">
      <c r="A82" s="60"/>
      <c r="B82" s="60"/>
      <c r="C82" s="60"/>
      <c r="D82" s="60"/>
      <c r="E82" s="60"/>
      <c r="F82" s="60"/>
      <c r="G82" s="60"/>
      <c r="H82" s="60"/>
    </row>
    <row r="83" spans="1:8" ht="18">
      <c r="A83" s="60"/>
      <c r="B83" s="60"/>
      <c r="C83" s="60"/>
      <c r="D83" s="60"/>
      <c r="E83" s="60"/>
      <c r="F83" s="60"/>
      <c r="G83" s="60"/>
      <c r="H83" s="60"/>
    </row>
    <row r="84" spans="1:8" ht="18">
      <c r="A84" s="60"/>
      <c r="B84" s="60"/>
      <c r="C84" s="60"/>
      <c r="D84" s="60"/>
      <c r="E84" s="60"/>
      <c r="F84" s="60"/>
      <c r="G84" s="60"/>
      <c r="H84" s="60"/>
    </row>
    <row r="85" spans="1:8" ht="18">
      <c r="A85" s="60"/>
      <c r="B85" s="60"/>
      <c r="C85" s="60"/>
      <c r="D85" s="60"/>
      <c r="E85" s="60"/>
      <c r="F85" s="60"/>
      <c r="G85" s="60"/>
      <c r="H85" s="60"/>
    </row>
    <row r="86" spans="1:8" ht="18">
      <c r="A86" s="60"/>
      <c r="B86" s="60"/>
      <c r="C86" s="60"/>
      <c r="D86" s="60"/>
      <c r="E86" s="60"/>
      <c r="F86" s="60"/>
      <c r="G86" s="60"/>
      <c r="H86" s="60"/>
    </row>
    <row r="87" spans="1:8" ht="18">
      <c r="A87" s="60"/>
      <c r="B87" s="60"/>
      <c r="C87" s="60"/>
      <c r="D87" s="60"/>
      <c r="E87" s="60"/>
      <c r="F87" s="60"/>
      <c r="G87" s="60"/>
      <c r="H87" s="60"/>
    </row>
    <row r="88" spans="1:8" ht="18">
      <c r="A88" s="60"/>
      <c r="B88" s="60"/>
      <c r="C88" s="60"/>
      <c r="D88" s="60"/>
      <c r="E88" s="60"/>
      <c r="F88" s="60"/>
      <c r="G88" s="60"/>
      <c r="H88" s="60"/>
    </row>
    <row r="89" spans="1:8" ht="18">
      <c r="A89" s="60"/>
      <c r="B89" s="60"/>
      <c r="C89" s="60"/>
      <c r="D89" s="60"/>
      <c r="E89" s="60"/>
      <c r="F89" s="60"/>
      <c r="G89" s="60"/>
      <c r="H89" s="60"/>
    </row>
    <row r="90" spans="1:8" ht="18">
      <c r="A90" s="60"/>
      <c r="B90" s="60"/>
      <c r="C90" s="60"/>
      <c r="D90" s="60"/>
      <c r="E90" s="60"/>
      <c r="F90" s="60"/>
      <c r="G90" s="60"/>
      <c r="H90" s="60"/>
    </row>
    <row r="91" spans="1:8" ht="18">
      <c r="A91" s="60"/>
      <c r="B91" s="60"/>
      <c r="C91" s="60"/>
      <c r="D91" s="60"/>
      <c r="E91" s="60"/>
      <c r="F91" s="60"/>
      <c r="G91" s="60"/>
      <c r="H91" s="60"/>
    </row>
    <row r="92" spans="1:8" ht="18">
      <c r="A92" s="60"/>
      <c r="B92" s="60"/>
      <c r="C92" s="60"/>
      <c r="D92" s="60"/>
      <c r="E92" s="60"/>
      <c r="F92" s="60"/>
      <c r="G92" s="60"/>
      <c r="H92" s="60"/>
    </row>
    <row r="93" spans="1:8" ht="18">
      <c r="A93" s="60"/>
      <c r="B93" s="60"/>
      <c r="C93" s="60"/>
      <c r="D93" s="60"/>
      <c r="E93" s="60"/>
      <c r="F93" s="60"/>
      <c r="G93" s="60"/>
      <c r="H93" s="60"/>
    </row>
    <row r="94" spans="1:8" ht="18">
      <c r="A94" s="60"/>
      <c r="B94" s="60"/>
      <c r="C94" s="60"/>
      <c r="D94" s="60"/>
      <c r="E94" s="60"/>
      <c r="F94" s="60"/>
      <c r="G94" s="60"/>
      <c r="H94" s="60"/>
    </row>
    <row r="95" spans="1:8" ht="18">
      <c r="A95" s="60"/>
      <c r="B95" s="60"/>
      <c r="C95" s="60"/>
      <c r="D95" s="60"/>
      <c r="E95" s="60"/>
      <c r="F95" s="60"/>
      <c r="G95" s="60"/>
      <c r="H95" s="60"/>
    </row>
    <row r="96" spans="1:8" ht="18">
      <c r="A96" s="60"/>
      <c r="B96" s="60"/>
      <c r="C96" s="60"/>
      <c r="D96" s="60"/>
      <c r="E96" s="60"/>
      <c r="F96" s="60"/>
      <c r="G96" s="60"/>
      <c r="H96" s="60"/>
    </row>
    <row r="97" spans="1:8" ht="18">
      <c r="A97" s="60"/>
      <c r="B97" s="60"/>
      <c r="C97" s="60"/>
      <c r="D97" s="60"/>
      <c r="E97" s="60"/>
      <c r="F97" s="60"/>
      <c r="G97" s="60"/>
      <c r="H97" s="60"/>
    </row>
    <row r="98" spans="1:8" ht="18">
      <c r="A98" s="60"/>
      <c r="B98" s="60"/>
      <c r="C98" s="60"/>
      <c r="D98" s="60"/>
      <c r="E98" s="60"/>
      <c r="F98" s="60"/>
      <c r="G98" s="60"/>
      <c r="H98" s="60"/>
    </row>
    <row r="99" spans="1:8" ht="18">
      <c r="A99" s="60"/>
      <c r="B99" s="60"/>
      <c r="C99" s="60"/>
      <c r="D99" s="60"/>
      <c r="E99" s="60"/>
      <c r="F99" s="60"/>
      <c r="G99" s="60"/>
      <c r="H99" s="60"/>
    </row>
    <row r="100" spans="1:8" ht="18">
      <c r="A100" s="60"/>
      <c r="B100" s="60"/>
      <c r="C100" s="60"/>
      <c r="D100" s="60"/>
      <c r="E100" s="60"/>
      <c r="F100" s="60"/>
      <c r="G100" s="60"/>
      <c r="H100" s="60"/>
    </row>
    <row r="101" spans="1:8" ht="18">
      <c r="A101" s="60"/>
      <c r="B101" s="60"/>
      <c r="C101" s="60"/>
      <c r="D101" s="60"/>
      <c r="E101" s="60"/>
      <c r="F101" s="60"/>
      <c r="G101" s="60"/>
      <c r="H101" s="60"/>
    </row>
    <row r="102" spans="1:8" ht="18">
      <c r="A102" s="60"/>
      <c r="B102" s="60"/>
      <c r="C102" s="60"/>
      <c r="D102" s="60"/>
      <c r="E102" s="60"/>
      <c r="F102" s="60"/>
      <c r="G102" s="60"/>
      <c r="H102" s="60"/>
    </row>
    <row r="103" spans="1:8" ht="18">
      <c r="A103" s="60"/>
      <c r="B103" s="60"/>
      <c r="C103" s="60"/>
      <c r="D103" s="60"/>
      <c r="E103" s="60"/>
      <c r="F103" s="60"/>
      <c r="G103" s="60"/>
      <c r="H103" s="60"/>
    </row>
    <row r="104" spans="1:8" ht="18">
      <c r="A104" s="60"/>
      <c r="B104" s="60"/>
      <c r="C104" s="60"/>
      <c r="D104" s="60"/>
      <c r="E104" s="60"/>
      <c r="F104" s="60"/>
      <c r="G104" s="60"/>
      <c r="H104" s="60"/>
    </row>
    <row r="105" spans="1:8" ht="18">
      <c r="A105" s="60"/>
      <c r="B105" s="60"/>
      <c r="C105" s="60"/>
      <c r="D105" s="60"/>
      <c r="E105" s="60"/>
      <c r="F105" s="60"/>
      <c r="G105" s="60"/>
      <c r="H105" s="60"/>
    </row>
    <row r="106" spans="1:8" ht="18">
      <c r="A106" s="60"/>
      <c r="B106" s="60"/>
      <c r="C106" s="60"/>
      <c r="D106" s="60"/>
      <c r="E106" s="60"/>
      <c r="F106" s="60"/>
      <c r="G106" s="60"/>
      <c r="H106" s="60"/>
    </row>
    <row r="107" spans="1:8" ht="18">
      <c r="A107" s="60"/>
      <c r="B107" s="60"/>
      <c r="C107" s="60"/>
      <c r="D107" s="60"/>
      <c r="E107" s="60"/>
      <c r="F107" s="60"/>
      <c r="G107" s="60"/>
      <c r="H107" s="60"/>
    </row>
    <row r="108" spans="1:8" ht="18">
      <c r="A108" s="60"/>
      <c r="B108" s="60"/>
      <c r="C108" s="60"/>
      <c r="D108" s="60"/>
      <c r="E108" s="60"/>
      <c r="F108" s="60"/>
      <c r="G108" s="60"/>
      <c r="H108" s="60"/>
    </row>
    <row r="109" spans="1:8" ht="18">
      <c r="A109" s="60"/>
      <c r="B109" s="60"/>
      <c r="C109" s="60"/>
      <c r="D109" s="60"/>
      <c r="E109" s="60"/>
      <c r="F109" s="60"/>
      <c r="G109" s="60"/>
      <c r="H109" s="60"/>
    </row>
    <row r="110" spans="1:8" ht="18">
      <c r="A110" s="60"/>
      <c r="B110" s="60"/>
      <c r="C110" s="60"/>
      <c r="D110" s="60"/>
      <c r="E110" s="60"/>
      <c r="F110" s="60"/>
      <c r="G110" s="60"/>
      <c r="H110" s="60"/>
    </row>
    <row r="111" spans="1:8" ht="18">
      <c r="A111" s="60"/>
      <c r="B111" s="60"/>
      <c r="C111" s="60"/>
      <c r="D111" s="60"/>
      <c r="E111" s="60"/>
      <c r="F111" s="60"/>
      <c r="G111" s="60"/>
      <c r="H111" s="60"/>
    </row>
    <row r="112" spans="1:8" ht="18">
      <c r="A112" s="60"/>
      <c r="B112" s="60"/>
      <c r="C112" s="60"/>
      <c r="D112" s="60"/>
      <c r="E112" s="60"/>
      <c r="F112" s="60"/>
      <c r="G112" s="60"/>
      <c r="H112" s="60"/>
    </row>
    <row r="113" spans="1:8" ht="18">
      <c r="A113" s="60"/>
      <c r="B113" s="60"/>
      <c r="C113" s="60"/>
      <c r="D113" s="60"/>
      <c r="E113" s="60"/>
      <c r="F113" s="60"/>
      <c r="G113" s="60"/>
      <c r="H113" s="60"/>
    </row>
  </sheetData>
  <mergeCells count="365">
    <mergeCell ref="AU45:AU46"/>
    <mergeCell ref="AE48:AJ49"/>
    <mergeCell ref="AN48:AV49"/>
    <mergeCell ref="AE50:AJ51"/>
    <mergeCell ref="AP45:AQ46"/>
    <mergeCell ref="AR45:AR46"/>
    <mergeCell ref="AT45:AT46"/>
    <mergeCell ref="AI45:AI46"/>
    <mergeCell ref="AJ45:AK46"/>
    <mergeCell ref="AL45:AL46"/>
    <mergeCell ref="AU43:AU44"/>
    <mergeCell ref="AV43:AV46"/>
    <mergeCell ref="AE45:AE46"/>
    <mergeCell ref="AF45:AF46"/>
    <mergeCell ref="AG45:AG46"/>
    <mergeCell ref="AH45:AH46"/>
    <mergeCell ref="AR43:AR44"/>
    <mergeCell ref="AS43:AS46"/>
    <mergeCell ref="AT43:AT44"/>
    <mergeCell ref="AO45:AO46"/>
    <mergeCell ref="AM45:AN46"/>
    <mergeCell ref="AM43:AN44"/>
    <mergeCell ref="AO43:AO44"/>
    <mergeCell ref="AD43:AD46"/>
    <mergeCell ref="AE43:AE44"/>
    <mergeCell ref="AF43:AF44"/>
    <mergeCell ref="AG43:AG44"/>
    <mergeCell ref="AH43:AH44"/>
    <mergeCell ref="AI43:AI44"/>
    <mergeCell ref="AJ43:AK44"/>
    <mergeCell ref="AL43:AL44"/>
    <mergeCell ref="AP43:AQ44"/>
    <mergeCell ref="AO39:AO40"/>
    <mergeCell ref="AP39:AQ40"/>
    <mergeCell ref="AP41:AQ42"/>
    <mergeCell ref="AM39:AN40"/>
    <mergeCell ref="AM41:AN42"/>
    <mergeCell ref="AO41:AO42"/>
    <mergeCell ref="AR39:AR40"/>
    <mergeCell ref="AS39:AS42"/>
    <mergeCell ref="AT39:AT40"/>
    <mergeCell ref="AU39:AU40"/>
    <mergeCell ref="AR41:AR42"/>
    <mergeCell ref="AT41:AT42"/>
    <mergeCell ref="AU41:AU42"/>
    <mergeCell ref="AF39:AF40"/>
    <mergeCell ref="AG39:AG40"/>
    <mergeCell ref="AV39:AV42"/>
    <mergeCell ref="AE41:AE42"/>
    <mergeCell ref="AF41:AF42"/>
    <mergeCell ref="AG41:AG42"/>
    <mergeCell ref="AH41:AH42"/>
    <mergeCell ref="AI41:AI42"/>
    <mergeCell ref="AJ41:AK42"/>
    <mergeCell ref="AL41:AL42"/>
    <mergeCell ref="J28:AB29"/>
    <mergeCell ref="AD30:AV30"/>
    <mergeCell ref="AD31:AV31"/>
    <mergeCell ref="AW31:BO31"/>
    <mergeCell ref="AH39:AH40"/>
    <mergeCell ref="AI39:AI40"/>
    <mergeCell ref="AJ39:AK40"/>
    <mergeCell ref="AL39:AL40"/>
    <mergeCell ref="AD39:AD42"/>
    <mergeCell ref="AE39:AE40"/>
    <mergeCell ref="AD36:AD38"/>
    <mergeCell ref="AE36:AE38"/>
    <mergeCell ref="AF36:AF38"/>
    <mergeCell ref="AG36:AG38"/>
    <mergeCell ref="AD32:AV32"/>
    <mergeCell ref="AI34:AK34"/>
    <mergeCell ref="AM34:AR34"/>
    <mergeCell ref="AT34:AU34"/>
    <mergeCell ref="AT36:AT38"/>
    <mergeCell ref="AU36:AU38"/>
    <mergeCell ref="AV36:AV38"/>
    <mergeCell ref="AE24:AJ25"/>
    <mergeCell ref="AN24:AV25"/>
    <mergeCell ref="AH36:AH38"/>
    <mergeCell ref="AI36:AI38"/>
    <mergeCell ref="AJ36:AR37"/>
    <mergeCell ref="AS36:AS38"/>
    <mergeCell ref="AX24:BC25"/>
    <mergeCell ref="BG24:BO25"/>
    <mergeCell ref="A25:D25"/>
    <mergeCell ref="E25:H25"/>
    <mergeCell ref="J25:AB26"/>
    <mergeCell ref="AE26:AJ27"/>
    <mergeCell ref="AX26:BC27"/>
    <mergeCell ref="A27:D27"/>
    <mergeCell ref="AH21:AH22"/>
    <mergeCell ref="AI21:AI22"/>
    <mergeCell ref="AJ21:AK22"/>
    <mergeCell ref="AL21:AL22"/>
    <mergeCell ref="AM21:AN22"/>
    <mergeCell ref="BA21:BA22"/>
    <mergeCell ref="AO21:AO22"/>
    <mergeCell ref="AP21:AQ22"/>
    <mergeCell ref="AR21:AR22"/>
    <mergeCell ref="AT21:AT22"/>
    <mergeCell ref="BO19:BO22"/>
    <mergeCell ref="BI21:BJ22"/>
    <mergeCell ref="BK21:BK22"/>
    <mergeCell ref="BM21:BM22"/>
    <mergeCell ref="BN21:BN22"/>
    <mergeCell ref="BK19:BK20"/>
    <mergeCell ref="BL19:BL22"/>
    <mergeCell ref="A21:A22"/>
    <mergeCell ref="B21:B22"/>
    <mergeCell ref="C21:C22"/>
    <mergeCell ref="D21:D22"/>
    <mergeCell ref="BM19:BM20"/>
    <mergeCell ref="BN19:BN20"/>
    <mergeCell ref="BF21:BG22"/>
    <mergeCell ref="V21:V22"/>
    <mergeCell ref="AE21:AE22"/>
    <mergeCell ref="AF21:AF22"/>
    <mergeCell ref="I21:I22"/>
    <mergeCell ref="J21:J22"/>
    <mergeCell ref="K21:K22"/>
    <mergeCell ref="L21:L22"/>
    <mergeCell ref="E21:E22"/>
    <mergeCell ref="F21:F22"/>
    <mergeCell ref="G21:G22"/>
    <mergeCell ref="H21:H22"/>
    <mergeCell ref="AF19:AF20"/>
    <mergeCell ref="AG19:AG20"/>
    <mergeCell ref="M21:M22"/>
    <mergeCell ref="N21:N22"/>
    <mergeCell ref="P21:P22"/>
    <mergeCell ref="R21:R22"/>
    <mergeCell ref="AG21:AG22"/>
    <mergeCell ref="BH19:BH20"/>
    <mergeCell ref="BI19:BJ20"/>
    <mergeCell ref="T21:T22"/>
    <mergeCell ref="BA19:BA20"/>
    <mergeCell ref="BB19:BB20"/>
    <mergeCell ref="BC19:BD20"/>
    <mergeCell ref="AU21:AU22"/>
    <mergeCell ref="AX21:AX22"/>
    <mergeCell ref="AY21:AY22"/>
    <mergeCell ref="AZ21:AZ22"/>
    <mergeCell ref="AW19:AW22"/>
    <mergeCell ref="AX19:AX20"/>
    <mergeCell ref="AY19:AY20"/>
    <mergeCell ref="AZ19:AZ20"/>
    <mergeCell ref="BE19:BE20"/>
    <mergeCell ref="BF19:BG20"/>
    <mergeCell ref="BB21:BB22"/>
    <mergeCell ref="BC21:BD22"/>
    <mergeCell ref="BE21:BE22"/>
    <mergeCell ref="AH19:AH20"/>
    <mergeCell ref="AI19:AI20"/>
    <mergeCell ref="AJ19:AK20"/>
    <mergeCell ref="AL19:AL20"/>
    <mergeCell ref="BH21:BH22"/>
    <mergeCell ref="AR19:AR20"/>
    <mergeCell ref="AS19:AS22"/>
    <mergeCell ref="AT19:AT20"/>
    <mergeCell ref="AU19:AU20"/>
    <mergeCell ref="AV19:AV22"/>
    <mergeCell ref="AM19:AN20"/>
    <mergeCell ref="AO19:AO20"/>
    <mergeCell ref="AP19:AQ20"/>
    <mergeCell ref="X19:Y20"/>
    <mergeCell ref="Z19:Z20"/>
    <mergeCell ref="AB19:AB20"/>
    <mergeCell ref="AC19:AC20"/>
    <mergeCell ref="AD19:AD22"/>
    <mergeCell ref="AE19:AE20"/>
    <mergeCell ref="X21:Y22"/>
    <mergeCell ref="Z21:Z22"/>
    <mergeCell ref="AB21:AB22"/>
    <mergeCell ref="AC21:AC22"/>
    <mergeCell ref="J19:J20"/>
    <mergeCell ref="K19:K20"/>
    <mergeCell ref="L19:L20"/>
    <mergeCell ref="M19:M20"/>
    <mergeCell ref="N19:N20"/>
    <mergeCell ref="P19:P20"/>
    <mergeCell ref="R19:R20"/>
    <mergeCell ref="T19:T20"/>
    <mergeCell ref="V19:V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O17:AO18"/>
    <mergeCell ref="AP17:AQ18"/>
    <mergeCell ref="AR17:AR18"/>
    <mergeCell ref="AM17:AN18"/>
    <mergeCell ref="I17:I18"/>
    <mergeCell ref="J17:J18"/>
    <mergeCell ref="K17:K18"/>
    <mergeCell ref="L17:L18"/>
    <mergeCell ref="M17:M18"/>
    <mergeCell ref="AT17:AT18"/>
    <mergeCell ref="BA17:BA18"/>
    <mergeCell ref="BB17:BB18"/>
    <mergeCell ref="BC17:BD18"/>
    <mergeCell ref="AU17:AU18"/>
    <mergeCell ref="AX17:AX18"/>
    <mergeCell ref="AY17:AY18"/>
    <mergeCell ref="AZ17:AZ18"/>
    <mergeCell ref="AF17:AF18"/>
    <mergeCell ref="AG17:AG18"/>
    <mergeCell ref="AH17:AH18"/>
    <mergeCell ref="AI17:AI18"/>
    <mergeCell ref="AJ17:AK18"/>
    <mergeCell ref="AL17:AL18"/>
    <mergeCell ref="BO15:BO18"/>
    <mergeCell ref="BI17:BJ18"/>
    <mergeCell ref="BK17:BK18"/>
    <mergeCell ref="BM17:BM18"/>
    <mergeCell ref="BN17:BN18"/>
    <mergeCell ref="BL15:BL18"/>
    <mergeCell ref="A17:A18"/>
    <mergeCell ref="B17:B18"/>
    <mergeCell ref="C17:C18"/>
    <mergeCell ref="D17:D18"/>
    <mergeCell ref="BM15:BM16"/>
    <mergeCell ref="BN15:BN16"/>
    <mergeCell ref="BE17:BE18"/>
    <mergeCell ref="BF17:BG18"/>
    <mergeCell ref="V17:V18"/>
    <mergeCell ref="AE17:AE18"/>
    <mergeCell ref="N17:N18"/>
    <mergeCell ref="P17:P18"/>
    <mergeCell ref="R17:R18"/>
    <mergeCell ref="T17:T18"/>
    <mergeCell ref="E17:E18"/>
    <mergeCell ref="F17:F18"/>
    <mergeCell ref="G17:G18"/>
    <mergeCell ref="H17:H18"/>
    <mergeCell ref="BF15:BG16"/>
    <mergeCell ref="BH15:BH16"/>
    <mergeCell ref="BI15:BJ16"/>
    <mergeCell ref="BK15:BK16"/>
    <mergeCell ref="BA15:BA16"/>
    <mergeCell ref="BB15:BB16"/>
    <mergeCell ref="BC15:BD16"/>
    <mergeCell ref="BE15:BE16"/>
    <mergeCell ref="BH17:BH18"/>
    <mergeCell ref="AR15:AR16"/>
    <mergeCell ref="AS15:AS18"/>
    <mergeCell ref="AT15:AT16"/>
    <mergeCell ref="AU15:AU16"/>
    <mergeCell ref="AV15:AV18"/>
    <mergeCell ref="AW15:AW18"/>
    <mergeCell ref="AX15:AX16"/>
    <mergeCell ref="AY15:AY16"/>
    <mergeCell ref="AZ15:AZ16"/>
    <mergeCell ref="AJ15:AK16"/>
    <mergeCell ref="AL15:AL16"/>
    <mergeCell ref="AM15:AN16"/>
    <mergeCell ref="AO15:AO16"/>
    <mergeCell ref="AF15:AF16"/>
    <mergeCell ref="AG15:AG16"/>
    <mergeCell ref="AH15:AH16"/>
    <mergeCell ref="AI15:AI16"/>
    <mergeCell ref="AP15:AQ16"/>
    <mergeCell ref="X15:Y16"/>
    <mergeCell ref="Z15:Z16"/>
    <mergeCell ref="AB15:AB16"/>
    <mergeCell ref="AC15:AC16"/>
    <mergeCell ref="AD15:AD18"/>
    <mergeCell ref="AE15:AE16"/>
    <mergeCell ref="X17:Y18"/>
    <mergeCell ref="Z17:Z18"/>
    <mergeCell ref="AB17:AB18"/>
    <mergeCell ref="A15:A16"/>
    <mergeCell ref="B15:B16"/>
    <mergeCell ref="C15:C16"/>
    <mergeCell ref="D15:D16"/>
    <mergeCell ref="AC17:AC18"/>
    <mergeCell ref="J15:J16"/>
    <mergeCell ref="K15:K16"/>
    <mergeCell ref="L15:L16"/>
    <mergeCell ref="M15:M16"/>
    <mergeCell ref="N15:N16"/>
    <mergeCell ref="AT12:AT14"/>
    <mergeCell ref="AU12:AU14"/>
    <mergeCell ref="E15:E16"/>
    <mergeCell ref="F15:F16"/>
    <mergeCell ref="G15:G16"/>
    <mergeCell ref="H15:H16"/>
    <mergeCell ref="P15:P16"/>
    <mergeCell ref="R15:R16"/>
    <mergeCell ref="T15:T16"/>
    <mergeCell ref="V15:V16"/>
    <mergeCell ref="AZ12:AZ14"/>
    <mergeCell ref="BA12:BA14"/>
    <mergeCell ref="I15:I16"/>
    <mergeCell ref="BL12:BL14"/>
    <mergeCell ref="BM12:BM14"/>
    <mergeCell ref="BN12:BN14"/>
    <mergeCell ref="BB12:BB14"/>
    <mergeCell ref="BC12:BK13"/>
    <mergeCell ref="AJ12:AR13"/>
    <mergeCell ref="AS12:AS14"/>
    <mergeCell ref="Z12:AB14"/>
    <mergeCell ref="AC12:AC14"/>
    <mergeCell ref="BO12:BO14"/>
    <mergeCell ref="N14:O14"/>
    <mergeCell ref="P14:Q14"/>
    <mergeCell ref="R14:S14"/>
    <mergeCell ref="T14:U14"/>
    <mergeCell ref="V14:W14"/>
    <mergeCell ref="AX12:AX14"/>
    <mergeCell ref="AY12:AY14"/>
    <mergeCell ref="J12:J14"/>
    <mergeCell ref="K12:K14"/>
    <mergeCell ref="L12:L14"/>
    <mergeCell ref="M12:M14"/>
    <mergeCell ref="N12:W13"/>
    <mergeCell ref="X12:Y14"/>
    <mergeCell ref="C12:C14"/>
    <mergeCell ref="D12:D14"/>
    <mergeCell ref="AW12:AW14"/>
    <mergeCell ref="AD12:AD14"/>
    <mergeCell ref="AE12:AE14"/>
    <mergeCell ref="AF12:AF14"/>
    <mergeCell ref="AG12:AG14"/>
    <mergeCell ref="AH12:AH14"/>
    <mergeCell ref="AI12:AI14"/>
    <mergeCell ref="AV12:AV14"/>
    <mergeCell ref="I12:I14"/>
    <mergeCell ref="A10:D10"/>
    <mergeCell ref="E10:H10"/>
    <mergeCell ref="W10:AC10"/>
    <mergeCell ref="E12:E14"/>
    <mergeCell ref="F12:F14"/>
    <mergeCell ref="G12:G14"/>
    <mergeCell ref="H12:H14"/>
    <mergeCell ref="A12:A14"/>
    <mergeCell ref="B12:B14"/>
    <mergeCell ref="I7:AC7"/>
    <mergeCell ref="AD7:AV7"/>
    <mergeCell ref="AW7:BO7"/>
    <mergeCell ref="A9:D9"/>
    <mergeCell ref="AI10:AK10"/>
    <mergeCell ref="AM10:AR10"/>
    <mergeCell ref="AT10:AU10"/>
    <mergeCell ref="BB10:BD10"/>
    <mergeCell ref="E9:H9"/>
    <mergeCell ref="A1:H1"/>
    <mergeCell ref="I1:AC1"/>
    <mergeCell ref="AD1:AV1"/>
    <mergeCell ref="BF10:BK10"/>
    <mergeCell ref="BM10:BN10"/>
    <mergeCell ref="A6:H7"/>
    <mergeCell ref="I6:AC6"/>
    <mergeCell ref="AD6:AV6"/>
    <mergeCell ref="AW6:BO6"/>
    <mergeCell ref="AW1:BO1"/>
    <mergeCell ref="D2:G2"/>
    <mergeCell ref="A5:H5"/>
    <mergeCell ref="I5:AC5"/>
    <mergeCell ref="AD5:AV5"/>
    <mergeCell ref="AW5:BO5"/>
  </mergeCells>
  <phoneticPr fontId="27" type="noConversion"/>
  <pageMargins left="0.39370078740157483" right="0.19685039370078741" top="0.59055118110236227" bottom="0.59055118110236227" header="0.51181102362204722" footer="0.51181102362204722"/>
  <pageSetup paperSize="9" scale="75" orientation="portrait" verticalDpi="4294967293" r:id="rId1"/>
  <headerFooter alignWithMargins="0"/>
  <colBreaks count="3" manualBreakCount="3">
    <brk id="8" max="1048575" man="1"/>
    <brk id="29" max="1048575" man="1"/>
    <brk id="4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O113"/>
  <sheetViews>
    <sheetView view="pageBreakPreview" topLeftCell="H1" zoomScale="75" workbookViewId="0">
      <selection activeCell="I1" sqref="I1:AC30"/>
    </sheetView>
  </sheetViews>
  <sheetFormatPr defaultRowHeight="12.75"/>
  <cols>
    <col min="1" max="1" width="4.28515625" style="1" customWidth="1"/>
    <col min="2" max="2" width="5.7109375" style="1" customWidth="1"/>
    <col min="3" max="3" width="4.28515625" style="1" customWidth="1"/>
    <col min="4" max="4" width="38.7109375" style="1" customWidth="1"/>
    <col min="5" max="6" width="10.7109375" style="1" customWidth="1"/>
    <col min="7" max="7" width="22.85546875" style="1" customWidth="1"/>
    <col min="8" max="8" width="23.7109375" style="1" customWidth="1"/>
    <col min="9" max="9" width="4.28515625" style="1" customWidth="1"/>
    <col min="10" max="10" width="32.28515625" style="1" customWidth="1"/>
    <col min="11" max="12" width="6.42578125" style="1" customWidth="1"/>
    <col min="13" max="13" width="21.5703125" style="1" customWidth="1"/>
    <col min="14" max="23" width="3.140625" style="1" customWidth="1"/>
    <col min="24" max="25" width="2.5703125" style="1" customWidth="1"/>
    <col min="26" max="26" width="1.42578125" style="1" customWidth="1"/>
    <col min="27" max="27" width="3.140625" style="1" customWidth="1"/>
    <col min="28" max="28" width="1.42578125" style="1" customWidth="1"/>
    <col min="29" max="29" width="6.42578125" style="1" customWidth="1"/>
    <col min="30" max="30" width="3.5703125" style="1" customWidth="1"/>
    <col min="31" max="31" width="3.28515625" style="1" customWidth="1"/>
    <col min="32" max="32" width="26.42578125" style="1" customWidth="1"/>
    <col min="33" max="34" width="5.42578125" style="1" customWidth="1"/>
    <col min="35" max="35" width="14.28515625" style="1" customWidth="1"/>
    <col min="36" max="37" width="5.7109375" style="1" customWidth="1"/>
    <col min="38" max="38" width="2.140625" style="1" customWidth="1"/>
    <col min="39" max="40" width="5.7109375" style="1" customWidth="1"/>
    <col min="41" max="41" width="2.140625" style="1" customWidth="1"/>
    <col min="42" max="43" width="5.7109375" style="1" customWidth="1"/>
    <col min="44" max="44" width="2.140625" style="1" customWidth="1"/>
    <col min="45" max="45" width="5.7109375" style="1" customWidth="1"/>
    <col min="46" max="47" width="4.5703125" style="1" customWidth="1"/>
    <col min="48" max="48" width="12.140625" style="1" customWidth="1"/>
    <col min="49" max="49" width="3.5703125" style="1" customWidth="1"/>
    <col min="50" max="50" width="3.28515625" style="1" customWidth="1"/>
    <col min="51" max="51" width="26.42578125" style="1" customWidth="1"/>
    <col min="52" max="53" width="5.42578125" style="1" customWidth="1"/>
    <col min="54" max="54" width="14.28515625" style="1" customWidth="1"/>
    <col min="55" max="56" width="5.7109375" style="1" customWidth="1"/>
    <col min="57" max="57" width="2.140625" style="1" customWidth="1"/>
    <col min="58" max="59" width="5.7109375" style="1" customWidth="1"/>
    <col min="60" max="60" width="2.140625" style="1" customWidth="1"/>
    <col min="61" max="62" width="5.7109375" style="1" customWidth="1"/>
    <col min="63" max="63" width="2.140625" style="1" customWidth="1"/>
    <col min="64" max="64" width="5.7109375" style="1" customWidth="1"/>
    <col min="65" max="66" width="4.5703125" style="1" customWidth="1"/>
    <col min="67" max="67" width="12.140625" style="1" customWidth="1"/>
    <col min="68" max="68" width="3.5703125" style="1" customWidth="1"/>
    <col min="69" max="69" width="3.28515625" style="1" customWidth="1"/>
    <col min="70" max="70" width="25.7109375" style="1" customWidth="1"/>
    <col min="71" max="71" width="3.85546875" style="1" customWidth="1"/>
    <col min="72" max="72" width="12.85546875" style="1" customWidth="1"/>
    <col min="73" max="74" width="4.28515625" style="1" customWidth="1"/>
    <col min="75" max="75" width="2.140625" style="1" customWidth="1"/>
    <col min="76" max="77" width="4.28515625" style="1" customWidth="1"/>
    <col min="78" max="78" width="2.140625" style="1" customWidth="1"/>
    <col min="79" max="80" width="4.28515625" style="1" customWidth="1"/>
    <col min="81" max="81" width="2.140625" style="1" customWidth="1"/>
    <col min="82" max="82" width="5.7109375" style="1" customWidth="1"/>
    <col min="83" max="84" width="4.5703125" style="1" customWidth="1"/>
    <col min="85" max="85" width="12.140625" style="1" customWidth="1"/>
    <col min="86" max="16384" width="9.140625" style="1"/>
  </cols>
  <sheetData>
    <row r="1" spans="1:67" ht="1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1" t="s">
        <v>1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0" t="s">
        <v>1</v>
      </c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 t="s">
        <v>1</v>
      </c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</row>
    <row r="2" spans="1:67" ht="15">
      <c r="A2" s="2"/>
      <c r="B2" s="2"/>
      <c r="C2" s="2"/>
      <c r="D2" s="112" t="s">
        <v>136</v>
      </c>
      <c r="E2" s="112"/>
      <c r="F2" s="112"/>
      <c r="G2" s="112"/>
      <c r="H2" s="2"/>
      <c r="I2" s="12"/>
      <c r="J2" s="12"/>
      <c r="K2" s="12"/>
      <c r="L2" s="12"/>
      <c r="M2" s="12" t="str">
        <f>D2</f>
        <v xml:space="preserve">              ФЕДЕРАЦИЯ ВОЛЬНОЙ БОРЬБЫ ЛИПЕЦКОЙ ОБЛАСТИ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7"/>
      <c r="AE2" s="7"/>
      <c r="AF2" s="7"/>
      <c r="AG2" s="7"/>
      <c r="AH2" s="7"/>
      <c r="AI2" s="7"/>
      <c r="AJ2" s="7" t="str">
        <f>D2</f>
        <v xml:space="preserve">              ФЕДЕРАЦИЯ ВОЛЬНОЙ БОРЬБЫ ЛИПЕЦКОЙ ОБЛАСТИ</v>
      </c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 t="str">
        <f>D2</f>
        <v xml:space="preserve">              ФЕДЕРАЦИЯ ВОЛЬНОЙ БОРЬБЫ ЛИПЕЦКОЙ ОБЛАСТИ</v>
      </c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8">
      <c r="A3" s="4"/>
      <c r="B3" s="4"/>
      <c r="C3" s="4"/>
      <c r="D3" s="4"/>
      <c r="E3" s="4"/>
      <c r="F3" s="4"/>
      <c r="G3" s="4"/>
      <c r="H3" s="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15" customHeight="1"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ht="23.25">
      <c r="A5" s="116" t="s">
        <v>3</v>
      </c>
      <c r="B5" s="116"/>
      <c r="C5" s="116"/>
      <c r="D5" s="116"/>
      <c r="E5" s="116"/>
      <c r="F5" s="116"/>
      <c r="G5" s="116"/>
      <c r="H5" s="116"/>
      <c r="I5" s="117" t="s">
        <v>4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08" t="s">
        <v>115</v>
      </c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 t="s">
        <v>115</v>
      </c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</row>
    <row r="6" spans="1:67" ht="18" customHeight="1">
      <c r="A6" s="118" t="s">
        <v>97</v>
      </c>
      <c r="B6" s="118"/>
      <c r="C6" s="118"/>
      <c r="D6" s="118"/>
      <c r="E6" s="118"/>
      <c r="F6" s="118"/>
      <c r="G6" s="118"/>
      <c r="H6" s="118"/>
      <c r="I6" s="119" t="str">
        <f>A6</f>
        <v>Первенство Липецкой области по вольной борьбе среди юношей и девушек 1995-2000г.р.</v>
      </c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09" t="str">
        <f>A6</f>
        <v>Первенство Липецкой области по вольной борьбе среди юношей и девушек 1995-2000г.р.</v>
      </c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 t="str">
        <f>A6</f>
        <v>Первенство Липецкой области по вольной борьбе среди юношей и девушек 1995-2000г.р.</v>
      </c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</row>
    <row r="7" spans="1:67" ht="18" customHeight="1">
      <c r="A7" s="118"/>
      <c r="B7" s="118"/>
      <c r="C7" s="118"/>
      <c r="D7" s="118"/>
      <c r="E7" s="118"/>
      <c r="F7" s="118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</row>
    <row r="8" spans="1:67" ht="18" customHeight="1">
      <c r="A8" s="68"/>
      <c r="B8" s="68"/>
      <c r="C8" s="68"/>
      <c r="D8" s="68"/>
      <c r="E8" s="68"/>
      <c r="F8" s="68"/>
      <c r="G8" s="68"/>
      <c r="H8" s="86" t="s">
        <v>140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ht="23.25">
      <c r="A9" s="113" t="s">
        <v>6</v>
      </c>
      <c r="B9" s="113"/>
      <c r="C9" s="113"/>
      <c r="D9" s="113"/>
      <c r="E9" s="114" t="s">
        <v>243</v>
      </c>
      <c r="F9" s="114"/>
      <c r="G9" s="115"/>
      <c r="H9" s="115"/>
      <c r="I9" s="8"/>
      <c r="J9" s="7"/>
      <c r="K9" s="8"/>
      <c r="L9" s="8"/>
      <c r="M9" s="8" t="s">
        <v>196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ht="18" customHeight="1">
      <c r="A10" s="113" t="s">
        <v>7</v>
      </c>
      <c r="B10" s="113"/>
      <c r="C10" s="113"/>
      <c r="D10" s="113"/>
      <c r="E10" s="114" t="s">
        <v>234</v>
      </c>
      <c r="F10" s="114"/>
      <c r="G10" s="114"/>
      <c r="H10" s="114"/>
      <c r="I10" s="8"/>
      <c r="J10" s="9" t="str">
        <f>$E$10</f>
        <v>21.01.2012г.</v>
      </c>
      <c r="K10" s="9"/>
      <c r="L10" s="8"/>
      <c r="M10" s="87" t="str">
        <f>E9</f>
        <v>Вес 56 кг.</v>
      </c>
      <c r="N10" s="11"/>
      <c r="O10" s="88"/>
      <c r="P10" s="88"/>
      <c r="Q10" s="88"/>
      <c r="R10" s="88"/>
      <c r="S10" s="88"/>
      <c r="T10" s="88"/>
      <c r="U10" s="88"/>
      <c r="V10" s="8"/>
      <c r="W10" s="111" t="str">
        <f>H8</f>
        <v>п. Матырский</v>
      </c>
      <c r="X10" s="111"/>
      <c r="Y10" s="111"/>
      <c r="Z10" s="111"/>
      <c r="AA10" s="111"/>
      <c r="AB10" s="111"/>
      <c r="AC10" s="111"/>
      <c r="AD10" s="3"/>
      <c r="AE10" s="3"/>
      <c r="AF10" s="11" t="str">
        <f>E10</f>
        <v>21.01.2012г.</v>
      </c>
      <c r="AG10" s="70"/>
      <c r="AH10" s="70"/>
      <c r="AI10" s="127" t="s">
        <v>116</v>
      </c>
      <c r="AJ10" s="127"/>
      <c r="AK10" s="127"/>
      <c r="AL10" s="3"/>
      <c r="AM10" s="306" t="str">
        <f>E9</f>
        <v>Вес 56 кг.</v>
      </c>
      <c r="AN10" s="306"/>
      <c r="AO10" s="306"/>
      <c r="AP10" s="306"/>
      <c r="AQ10" s="306"/>
      <c r="AR10" s="306"/>
      <c r="AS10" s="3"/>
      <c r="AT10" s="121" t="s">
        <v>117</v>
      </c>
      <c r="AU10" s="121"/>
      <c r="AV10" s="71" t="s">
        <v>137</v>
      </c>
      <c r="AW10" s="3"/>
      <c r="AX10" s="3"/>
      <c r="AY10" s="11" t="str">
        <f>E10</f>
        <v>21.01.2012г.</v>
      </c>
      <c r="AZ10" s="70"/>
      <c r="BA10" s="70"/>
      <c r="BB10" s="127" t="s">
        <v>118</v>
      </c>
      <c r="BC10" s="127"/>
      <c r="BD10" s="127"/>
      <c r="BE10" s="3"/>
      <c r="BF10" s="306" t="str">
        <f>E9</f>
        <v>Вес 56 кг.</v>
      </c>
      <c r="BG10" s="306"/>
      <c r="BH10" s="306"/>
      <c r="BI10" s="306"/>
      <c r="BJ10" s="306"/>
      <c r="BK10" s="306"/>
      <c r="BL10" s="3"/>
      <c r="BM10" s="121" t="s">
        <v>117</v>
      </c>
      <c r="BN10" s="121"/>
      <c r="BO10" s="71" t="str">
        <f>$AV$10</f>
        <v>A</v>
      </c>
    </row>
    <row r="11" spans="1:67" ht="4.5" customHeight="1">
      <c r="A11" s="3"/>
      <c r="B11" s="3"/>
      <c r="C11" s="3"/>
      <c r="D11" s="3"/>
      <c r="E11" s="3"/>
      <c r="F11" s="3"/>
      <c r="G11" s="3"/>
      <c r="H11" s="3"/>
      <c r="I11" s="8"/>
      <c r="J11" s="3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3"/>
      <c r="AE11" s="3"/>
      <c r="AF11" s="3"/>
      <c r="AG11" s="3"/>
      <c r="AH11" s="3"/>
      <c r="AI11" s="3"/>
      <c r="AJ11" s="3"/>
      <c r="AK11" s="3"/>
      <c r="AL11" s="3"/>
      <c r="AM11" s="89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ht="12.75" customHeight="1">
      <c r="A12" s="144" t="s">
        <v>16</v>
      </c>
      <c r="B12" s="147" t="s">
        <v>17</v>
      </c>
      <c r="C12" s="144" t="s">
        <v>18</v>
      </c>
      <c r="D12" s="150" t="s">
        <v>19</v>
      </c>
      <c r="E12" s="128" t="s">
        <v>20</v>
      </c>
      <c r="F12" s="128" t="s">
        <v>108</v>
      </c>
      <c r="G12" s="128" t="s">
        <v>22</v>
      </c>
      <c r="H12" s="153" t="s">
        <v>23</v>
      </c>
      <c r="I12" s="124" t="s">
        <v>24</v>
      </c>
      <c r="J12" s="162" t="s">
        <v>25</v>
      </c>
      <c r="K12" s="141" t="s">
        <v>20</v>
      </c>
      <c r="L12" s="124" t="s">
        <v>108</v>
      </c>
      <c r="M12" s="128" t="s">
        <v>27</v>
      </c>
      <c r="N12" s="131" t="s">
        <v>28</v>
      </c>
      <c r="O12" s="132"/>
      <c r="P12" s="132"/>
      <c r="Q12" s="132"/>
      <c r="R12" s="132"/>
      <c r="S12" s="132"/>
      <c r="T12" s="132"/>
      <c r="U12" s="132"/>
      <c r="V12" s="132"/>
      <c r="W12" s="132"/>
      <c r="X12" s="135" t="s">
        <v>29</v>
      </c>
      <c r="Y12" s="136"/>
      <c r="Z12" s="174" t="s">
        <v>30</v>
      </c>
      <c r="AA12" s="175"/>
      <c r="AB12" s="175"/>
      <c r="AC12" s="180" t="s">
        <v>31</v>
      </c>
      <c r="AD12" s="159" t="s">
        <v>38</v>
      </c>
      <c r="AE12" s="124" t="s">
        <v>24</v>
      </c>
      <c r="AF12" s="162" t="s">
        <v>25</v>
      </c>
      <c r="AG12" s="141" t="s">
        <v>120</v>
      </c>
      <c r="AH12" s="124" t="s">
        <v>108</v>
      </c>
      <c r="AI12" s="128" t="s">
        <v>27</v>
      </c>
      <c r="AJ12" s="165" t="s">
        <v>39</v>
      </c>
      <c r="AK12" s="166"/>
      <c r="AL12" s="166"/>
      <c r="AM12" s="166"/>
      <c r="AN12" s="166"/>
      <c r="AO12" s="166"/>
      <c r="AP12" s="166"/>
      <c r="AQ12" s="166"/>
      <c r="AR12" s="167"/>
      <c r="AS12" s="124" t="s">
        <v>40</v>
      </c>
      <c r="AT12" s="124" t="s">
        <v>41</v>
      </c>
      <c r="AU12" s="124" t="s">
        <v>42</v>
      </c>
      <c r="AV12" s="156" t="s">
        <v>43</v>
      </c>
      <c r="AW12" s="159" t="s">
        <v>38</v>
      </c>
      <c r="AX12" s="124" t="s">
        <v>24</v>
      </c>
      <c r="AY12" s="162" t="s">
        <v>25</v>
      </c>
      <c r="AZ12" s="141" t="s">
        <v>120</v>
      </c>
      <c r="BA12" s="124" t="s">
        <v>108</v>
      </c>
      <c r="BB12" s="128" t="s">
        <v>27</v>
      </c>
      <c r="BC12" s="165" t="s">
        <v>39</v>
      </c>
      <c r="BD12" s="166"/>
      <c r="BE12" s="166"/>
      <c r="BF12" s="166"/>
      <c r="BG12" s="166"/>
      <c r="BH12" s="166"/>
      <c r="BI12" s="166"/>
      <c r="BJ12" s="166"/>
      <c r="BK12" s="167"/>
      <c r="BL12" s="124" t="s">
        <v>40</v>
      </c>
      <c r="BM12" s="124" t="s">
        <v>41</v>
      </c>
      <c r="BN12" s="124" t="s">
        <v>42</v>
      </c>
      <c r="BO12" s="156" t="s">
        <v>43</v>
      </c>
    </row>
    <row r="13" spans="1:67" ht="15" customHeight="1">
      <c r="A13" s="145"/>
      <c r="B13" s="148"/>
      <c r="C13" s="145"/>
      <c r="D13" s="151"/>
      <c r="E13" s="129"/>
      <c r="F13" s="129"/>
      <c r="G13" s="129"/>
      <c r="H13" s="154"/>
      <c r="I13" s="125"/>
      <c r="J13" s="163"/>
      <c r="K13" s="142"/>
      <c r="L13" s="125"/>
      <c r="M13" s="129"/>
      <c r="N13" s="133"/>
      <c r="O13" s="134"/>
      <c r="P13" s="134"/>
      <c r="Q13" s="134"/>
      <c r="R13" s="134"/>
      <c r="S13" s="134"/>
      <c r="T13" s="134"/>
      <c r="U13" s="134"/>
      <c r="V13" s="134"/>
      <c r="W13" s="134"/>
      <c r="X13" s="137"/>
      <c r="Y13" s="138"/>
      <c r="Z13" s="176"/>
      <c r="AA13" s="177"/>
      <c r="AB13" s="177"/>
      <c r="AC13" s="181"/>
      <c r="AD13" s="160"/>
      <c r="AE13" s="125"/>
      <c r="AF13" s="163"/>
      <c r="AG13" s="142"/>
      <c r="AH13" s="125"/>
      <c r="AI13" s="129"/>
      <c r="AJ13" s="168"/>
      <c r="AK13" s="169"/>
      <c r="AL13" s="169"/>
      <c r="AM13" s="169"/>
      <c r="AN13" s="169"/>
      <c r="AO13" s="169"/>
      <c r="AP13" s="169"/>
      <c r="AQ13" s="169"/>
      <c r="AR13" s="170"/>
      <c r="AS13" s="125"/>
      <c r="AT13" s="125"/>
      <c r="AU13" s="125"/>
      <c r="AV13" s="157"/>
      <c r="AW13" s="160"/>
      <c r="AX13" s="125"/>
      <c r="AY13" s="163"/>
      <c r="AZ13" s="142"/>
      <c r="BA13" s="125"/>
      <c r="BB13" s="129"/>
      <c r="BC13" s="168"/>
      <c r="BD13" s="169"/>
      <c r="BE13" s="169"/>
      <c r="BF13" s="169"/>
      <c r="BG13" s="169"/>
      <c r="BH13" s="169"/>
      <c r="BI13" s="169"/>
      <c r="BJ13" s="169"/>
      <c r="BK13" s="170"/>
      <c r="BL13" s="125"/>
      <c r="BM13" s="125"/>
      <c r="BN13" s="125"/>
      <c r="BO13" s="157"/>
    </row>
    <row r="14" spans="1:67" ht="19.5" customHeight="1">
      <c r="A14" s="146"/>
      <c r="B14" s="149"/>
      <c r="C14" s="146"/>
      <c r="D14" s="152"/>
      <c r="E14" s="130"/>
      <c r="F14" s="130"/>
      <c r="G14" s="130"/>
      <c r="H14" s="155"/>
      <c r="I14" s="126"/>
      <c r="J14" s="164"/>
      <c r="K14" s="143"/>
      <c r="L14" s="126"/>
      <c r="M14" s="130"/>
      <c r="N14" s="171" t="s">
        <v>48</v>
      </c>
      <c r="O14" s="171"/>
      <c r="P14" s="171" t="s">
        <v>49</v>
      </c>
      <c r="Q14" s="171"/>
      <c r="R14" s="171" t="s">
        <v>50</v>
      </c>
      <c r="S14" s="171"/>
      <c r="T14" s="171" t="s">
        <v>121</v>
      </c>
      <c r="U14" s="171"/>
      <c r="V14" s="171" t="s">
        <v>122</v>
      </c>
      <c r="W14" s="171"/>
      <c r="X14" s="139"/>
      <c r="Y14" s="140"/>
      <c r="Z14" s="178"/>
      <c r="AA14" s="179"/>
      <c r="AB14" s="179"/>
      <c r="AC14" s="182"/>
      <c r="AD14" s="161"/>
      <c r="AE14" s="126"/>
      <c r="AF14" s="164"/>
      <c r="AG14" s="143"/>
      <c r="AH14" s="126"/>
      <c r="AI14" s="130"/>
      <c r="AJ14" s="14">
        <v>1</v>
      </c>
      <c r="AK14" s="15">
        <v>2</v>
      </c>
      <c r="AL14" s="16" t="s">
        <v>48</v>
      </c>
      <c r="AM14" s="15">
        <v>3</v>
      </c>
      <c r="AN14" s="15">
        <v>4</v>
      </c>
      <c r="AO14" s="16" t="s">
        <v>49</v>
      </c>
      <c r="AP14" s="15">
        <v>5</v>
      </c>
      <c r="AQ14" s="15">
        <v>6</v>
      </c>
      <c r="AR14" s="16" t="s">
        <v>50</v>
      </c>
      <c r="AS14" s="126"/>
      <c r="AT14" s="126"/>
      <c r="AU14" s="126"/>
      <c r="AV14" s="158"/>
      <c r="AW14" s="161"/>
      <c r="AX14" s="126"/>
      <c r="AY14" s="164"/>
      <c r="AZ14" s="143"/>
      <c r="BA14" s="126"/>
      <c r="BB14" s="130"/>
      <c r="BC14" s="14">
        <v>1</v>
      </c>
      <c r="BD14" s="15">
        <v>2</v>
      </c>
      <c r="BE14" s="16" t="s">
        <v>48</v>
      </c>
      <c r="BF14" s="15">
        <v>3</v>
      </c>
      <c r="BG14" s="15">
        <v>4</v>
      </c>
      <c r="BH14" s="16" t="s">
        <v>49</v>
      </c>
      <c r="BI14" s="15">
        <v>5</v>
      </c>
      <c r="BJ14" s="15">
        <v>6</v>
      </c>
      <c r="BK14" s="16" t="s">
        <v>50</v>
      </c>
      <c r="BL14" s="126"/>
      <c r="BM14" s="126"/>
      <c r="BN14" s="126"/>
      <c r="BO14" s="158"/>
    </row>
    <row r="15" spans="1:67" ht="16.5" customHeight="1">
      <c r="A15" s="183">
        <v>1</v>
      </c>
      <c r="B15" s="150">
        <v>3</v>
      </c>
      <c r="C15" s="172"/>
      <c r="D15" s="302" t="s">
        <v>222</v>
      </c>
      <c r="E15" s="172">
        <v>95</v>
      </c>
      <c r="F15" s="305"/>
      <c r="G15" s="190" t="s">
        <v>72</v>
      </c>
      <c r="H15" s="172"/>
      <c r="I15" s="304">
        <v>1</v>
      </c>
      <c r="J15" s="190" t="str">
        <f>VLOOKUP(I15,$B$13:$G$26,3,0)</f>
        <v>Трошина Марина</v>
      </c>
      <c r="K15" s="191">
        <f>VLOOKUP(I15,$B$13:$G$26,4,0)</f>
        <v>95</v>
      </c>
      <c r="L15" s="192">
        <f>VLOOKUP(I15,$B$13:$G$26,5,0)</f>
        <v>0</v>
      </c>
      <c r="M15" s="193" t="str">
        <f>VLOOKUP(I15,$B$13:$G$26,6,0)</f>
        <v>Матырский</v>
      </c>
      <c r="N15" s="187">
        <v>2</v>
      </c>
      <c r="O15" s="65">
        <v>0</v>
      </c>
      <c r="P15" s="187">
        <v>3</v>
      </c>
      <c r="Q15" s="65">
        <v>0</v>
      </c>
      <c r="R15" s="187" t="s">
        <v>123</v>
      </c>
      <c r="S15" s="65"/>
      <c r="T15" s="187"/>
      <c r="U15" s="73"/>
      <c r="V15" s="187"/>
      <c r="W15" s="73"/>
      <c r="X15" s="187"/>
      <c r="Y15" s="195"/>
      <c r="Z15" s="187"/>
      <c r="AA15" s="74">
        <f t="shared" ref="AA15:AA20" si="0">SUM(O15+Q15+S15+U15+W15)</f>
        <v>0</v>
      </c>
      <c r="AB15" s="195"/>
      <c r="AC15" s="197">
        <v>3</v>
      </c>
      <c r="AD15" s="153">
        <v>1</v>
      </c>
      <c r="AE15" s="209">
        <v>1</v>
      </c>
      <c r="AF15" s="222" t="str">
        <f>VLOOKUP(AE15,$I$15:$M$22,2,1)</f>
        <v>Трошина Марина</v>
      </c>
      <c r="AG15" s="224">
        <f>VLOOKUP(AE15,$I$15:$M$22,3,1)</f>
        <v>95</v>
      </c>
      <c r="AH15" s="226">
        <f>VLOOKUP(AE15,$I$15:$M$22,4,1)</f>
        <v>0</v>
      </c>
      <c r="AI15" s="227" t="str">
        <f>VLOOKUP(AE15,$I$15:$M$22,5,1)</f>
        <v>Матырский</v>
      </c>
      <c r="AJ15" s="210"/>
      <c r="AK15" s="211"/>
      <c r="AL15" s="214"/>
      <c r="AM15" s="230"/>
      <c r="AN15" s="231"/>
      <c r="AO15" s="214"/>
      <c r="AP15" s="230"/>
      <c r="AQ15" s="231"/>
      <c r="AR15" s="214"/>
      <c r="AS15" s="214"/>
      <c r="AT15" s="214"/>
      <c r="AU15" s="214"/>
      <c r="AV15" s="214"/>
      <c r="AW15" s="153">
        <v>1</v>
      </c>
      <c r="AX15" s="209">
        <v>2</v>
      </c>
      <c r="AY15" s="222" t="str">
        <f>VLOOKUP(AX15,$I$15:$M$22,2,1)</f>
        <v>Кондакова Оксана</v>
      </c>
      <c r="AZ15" s="224">
        <f>VLOOKUP(AX15,$I$15:$M$22,3,1)</f>
        <v>95</v>
      </c>
      <c r="BA15" s="226">
        <f>VLOOKUP(AX15,$I$15:$M$22,4,1)</f>
        <v>0</v>
      </c>
      <c r="BB15" s="227" t="str">
        <f>VLOOKUP(AX15,$I$15:$M$22,5,1)</f>
        <v>Матырский</v>
      </c>
      <c r="BC15" s="210"/>
      <c r="BD15" s="211"/>
      <c r="BE15" s="214"/>
      <c r="BF15" s="230"/>
      <c r="BG15" s="231"/>
      <c r="BH15" s="214"/>
      <c r="BI15" s="230"/>
      <c r="BJ15" s="231"/>
      <c r="BK15" s="214"/>
      <c r="BL15" s="214"/>
      <c r="BM15" s="214"/>
      <c r="BN15" s="214"/>
      <c r="BO15" s="214"/>
    </row>
    <row r="16" spans="1:67" ht="16.5" customHeight="1">
      <c r="A16" s="184"/>
      <c r="B16" s="152"/>
      <c r="C16" s="173"/>
      <c r="D16" s="303"/>
      <c r="E16" s="173"/>
      <c r="F16" s="305"/>
      <c r="G16" s="190"/>
      <c r="H16" s="173"/>
      <c r="I16" s="304"/>
      <c r="J16" s="190"/>
      <c r="K16" s="191"/>
      <c r="L16" s="192"/>
      <c r="M16" s="193"/>
      <c r="N16" s="188"/>
      <c r="O16" s="65">
        <v>0</v>
      </c>
      <c r="P16" s="188"/>
      <c r="Q16" s="65">
        <v>0</v>
      </c>
      <c r="R16" s="188"/>
      <c r="S16" s="65"/>
      <c r="T16" s="188"/>
      <c r="U16" s="73"/>
      <c r="V16" s="188"/>
      <c r="W16" s="73"/>
      <c r="X16" s="194"/>
      <c r="Y16" s="196"/>
      <c r="Z16" s="194"/>
      <c r="AA16" s="74">
        <f t="shared" si="0"/>
        <v>0</v>
      </c>
      <c r="AB16" s="196"/>
      <c r="AC16" s="198"/>
      <c r="AD16" s="154"/>
      <c r="AE16" s="199"/>
      <c r="AF16" s="223"/>
      <c r="AG16" s="225"/>
      <c r="AH16" s="201"/>
      <c r="AI16" s="203"/>
      <c r="AJ16" s="212"/>
      <c r="AK16" s="213"/>
      <c r="AL16" s="215"/>
      <c r="AM16" s="232"/>
      <c r="AN16" s="233"/>
      <c r="AO16" s="215"/>
      <c r="AP16" s="232"/>
      <c r="AQ16" s="233"/>
      <c r="AR16" s="215"/>
      <c r="AS16" s="234"/>
      <c r="AT16" s="215"/>
      <c r="AU16" s="215"/>
      <c r="AV16" s="234"/>
      <c r="AW16" s="154"/>
      <c r="AX16" s="199"/>
      <c r="AY16" s="223"/>
      <c r="AZ16" s="225"/>
      <c r="BA16" s="201"/>
      <c r="BB16" s="203"/>
      <c r="BC16" s="212"/>
      <c r="BD16" s="213"/>
      <c r="BE16" s="215"/>
      <c r="BF16" s="232"/>
      <c r="BG16" s="233"/>
      <c r="BH16" s="215"/>
      <c r="BI16" s="232"/>
      <c r="BJ16" s="233"/>
      <c r="BK16" s="215"/>
      <c r="BL16" s="234"/>
      <c r="BM16" s="215"/>
      <c r="BN16" s="215"/>
      <c r="BO16" s="234"/>
    </row>
    <row r="17" spans="1:67" ht="16.5" customHeight="1">
      <c r="A17" s="183">
        <v>2</v>
      </c>
      <c r="B17" s="150">
        <v>2</v>
      </c>
      <c r="C17" s="172"/>
      <c r="D17" s="302" t="s">
        <v>223</v>
      </c>
      <c r="E17" s="172">
        <v>95</v>
      </c>
      <c r="F17" s="172"/>
      <c r="G17" s="302" t="s">
        <v>72</v>
      </c>
      <c r="H17" s="172"/>
      <c r="I17" s="304">
        <v>2</v>
      </c>
      <c r="J17" s="190" t="str">
        <f>VLOOKUP(I17,$B$13:$G$26,3,0)</f>
        <v>Кондакова Оксана</v>
      </c>
      <c r="K17" s="191">
        <f>VLOOKUP(I17,$B$13:$G$26,4,0)</f>
        <v>95</v>
      </c>
      <c r="L17" s="192">
        <f>VLOOKUP(I17,$B$13:$G$26,5,0)</f>
        <v>0</v>
      </c>
      <c r="M17" s="193" t="str">
        <f>VLOOKUP(I17,$B$13:$G$26,6,0)</f>
        <v>Матырский</v>
      </c>
      <c r="N17" s="187">
        <v>3</v>
      </c>
      <c r="O17" s="65">
        <v>5</v>
      </c>
      <c r="P17" s="187" t="s">
        <v>123</v>
      </c>
      <c r="Q17" s="65"/>
      <c r="R17" s="187">
        <v>3</v>
      </c>
      <c r="S17" s="65">
        <v>0</v>
      </c>
      <c r="T17" s="187"/>
      <c r="U17" s="73"/>
      <c r="V17" s="187"/>
      <c r="W17" s="73"/>
      <c r="X17" s="187"/>
      <c r="Y17" s="195"/>
      <c r="Z17" s="187"/>
      <c r="AA17" s="74">
        <f t="shared" si="0"/>
        <v>5</v>
      </c>
      <c r="AB17" s="195"/>
      <c r="AC17" s="197">
        <v>2</v>
      </c>
      <c r="AD17" s="154"/>
      <c r="AE17" s="199">
        <v>2</v>
      </c>
      <c r="AF17" s="223" t="str">
        <f>VLOOKUP(AE17,$I$15:$M$22,2,1)</f>
        <v>Кондакова Оксана</v>
      </c>
      <c r="AG17" s="225">
        <f>VLOOKUP(AE17,$I$15:$M$22,3,1)</f>
        <v>95</v>
      </c>
      <c r="AH17" s="201">
        <f>VLOOKUP(AE17,$I$15:$M$22,4,1)</f>
        <v>0</v>
      </c>
      <c r="AI17" s="203" t="str">
        <f>VLOOKUP(AE17,$I$15:$M$22,5,1)</f>
        <v>Матырский</v>
      </c>
      <c r="AJ17" s="205"/>
      <c r="AK17" s="206"/>
      <c r="AL17" s="216"/>
      <c r="AM17" s="218"/>
      <c r="AN17" s="219"/>
      <c r="AO17" s="216"/>
      <c r="AP17" s="218"/>
      <c r="AQ17" s="219"/>
      <c r="AR17" s="216"/>
      <c r="AS17" s="234"/>
      <c r="AT17" s="216"/>
      <c r="AU17" s="216"/>
      <c r="AV17" s="234"/>
      <c r="AW17" s="154"/>
      <c r="AX17" s="199">
        <v>3</v>
      </c>
      <c r="AY17" s="223" t="str">
        <f>VLOOKUP(AX17,$I$15:$M$22,2,1)</f>
        <v>Селиванова Дарья</v>
      </c>
      <c r="AZ17" s="225">
        <f>VLOOKUP(AX17,$I$15:$M$22,3,1)</f>
        <v>95</v>
      </c>
      <c r="BA17" s="201">
        <f>VLOOKUP(AX17,$I$15:$M$22,4,1)</f>
        <v>0</v>
      </c>
      <c r="BB17" s="203" t="str">
        <f>VLOOKUP(AX17,$I$15:$M$22,5,1)</f>
        <v>Матырский</v>
      </c>
      <c r="BC17" s="205"/>
      <c r="BD17" s="206"/>
      <c r="BE17" s="216"/>
      <c r="BF17" s="218"/>
      <c r="BG17" s="219"/>
      <c r="BH17" s="216"/>
      <c r="BI17" s="218"/>
      <c r="BJ17" s="219"/>
      <c r="BK17" s="216"/>
      <c r="BL17" s="234"/>
      <c r="BM17" s="216"/>
      <c r="BN17" s="216"/>
      <c r="BO17" s="234"/>
    </row>
    <row r="18" spans="1:67" ht="16.5" customHeight="1">
      <c r="A18" s="184"/>
      <c r="B18" s="152"/>
      <c r="C18" s="173"/>
      <c r="D18" s="303"/>
      <c r="E18" s="173"/>
      <c r="F18" s="173"/>
      <c r="G18" s="303"/>
      <c r="H18" s="173"/>
      <c r="I18" s="304"/>
      <c r="J18" s="190"/>
      <c r="K18" s="191"/>
      <c r="L18" s="192"/>
      <c r="M18" s="193"/>
      <c r="N18" s="188"/>
      <c r="O18" s="65">
        <v>4</v>
      </c>
      <c r="P18" s="188"/>
      <c r="Q18" s="65"/>
      <c r="R18" s="188"/>
      <c r="S18" s="65">
        <v>0</v>
      </c>
      <c r="T18" s="188"/>
      <c r="U18" s="73"/>
      <c r="V18" s="188"/>
      <c r="W18" s="73"/>
      <c r="X18" s="194"/>
      <c r="Y18" s="196"/>
      <c r="Z18" s="194"/>
      <c r="AA18" s="74">
        <f t="shared" si="0"/>
        <v>4</v>
      </c>
      <c r="AB18" s="196"/>
      <c r="AC18" s="198"/>
      <c r="AD18" s="155"/>
      <c r="AE18" s="200"/>
      <c r="AF18" s="228"/>
      <c r="AG18" s="229"/>
      <c r="AH18" s="202"/>
      <c r="AI18" s="204"/>
      <c r="AJ18" s="207"/>
      <c r="AK18" s="208"/>
      <c r="AL18" s="217"/>
      <c r="AM18" s="220"/>
      <c r="AN18" s="221"/>
      <c r="AO18" s="217"/>
      <c r="AP18" s="220"/>
      <c r="AQ18" s="221"/>
      <c r="AR18" s="217"/>
      <c r="AS18" s="217"/>
      <c r="AT18" s="217"/>
      <c r="AU18" s="217"/>
      <c r="AV18" s="217"/>
      <c r="AW18" s="155"/>
      <c r="AX18" s="200"/>
      <c r="AY18" s="228"/>
      <c r="AZ18" s="229"/>
      <c r="BA18" s="202"/>
      <c r="BB18" s="204"/>
      <c r="BC18" s="207"/>
      <c r="BD18" s="208"/>
      <c r="BE18" s="217"/>
      <c r="BF18" s="220"/>
      <c r="BG18" s="221"/>
      <c r="BH18" s="217"/>
      <c r="BI18" s="220"/>
      <c r="BJ18" s="221"/>
      <c r="BK18" s="217"/>
      <c r="BL18" s="217"/>
      <c r="BM18" s="217"/>
      <c r="BN18" s="217"/>
      <c r="BO18" s="217"/>
    </row>
    <row r="19" spans="1:67" ht="16.5" customHeight="1">
      <c r="A19" s="183">
        <v>3</v>
      </c>
      <c r="B19" s="150">
        <v>1</v>
      </c>
      <c r="C19" s="172"/>
      <c r="D19" s="302" t="s">
        <v>224</v>
      </c>
      <c r="E19" s="172">
        <v>95</v>
      </c>
      <c r="F19" s="172"/>
      <c r="G19" s="302" t="s">
        <v>72</v>
      </c>
      <c r="H19" s="172"/>
      <c r="I19" s="304">
        <v>3</v>
      </c>
      <c r="J19" s="190" t="str">
        <f>VLOOKUP(I19,$B$13:$G$26,3,0)</f>
        <v>Селиванова Дарья</v>
      </c>
      <c r="K19" s="191">
        <f>VLOOKUP(I19,$B$13:$G$26,4,0)</f>
        <v>95</v>
      </c>
      <c r="L19" s="192">
        <f>VLOOKUP(I19,$B$13:$G$26,5,0)</f>
        <v>0</v>
      </c>
      <c r="M19" s="193" t="str">
        <f>VLOOKUP(I19,$B$13:$G$26,6,0)</f>
        <v>Матырский</v>
      </c>
      <c r="N19" s="187" t="s">
        <v>123</v>
      </c>
      <c r="O19" s="65"/>
      <c r="P19" s="187">
        <v>1</v>
      </c>
      <c r="Q19" s="65">
        <v>5</v>
      </c>
      <c r="R19" s="187">
        <v>2</v>
      </c>
      <c r="S19" s="65">
        <v>5</v>
      </c>
      <c r="T19" s="187"/>
      <c r="U19" s="73"/>
      <c r="V19" s="187"/>
      <c r="W19" s="73"/>
      <c r="X19" s="187"/>
      <c r="Y19" s="195"/>
      <c r="Z19" s="187"/>
      <c r="AA19" s="74">
        <f t="shared" si="0"/>
        <v>10</v>
      </c>
      <c r="AB19" s="195"/>
      <c r="AC19" s="197">
        <v>1</v>
      </c>
      <c r="AD19" s="153">
        <v>2</v>
      </c>
      <c r="AE19" s="209">
        <v>3</v>
      </c>
      <c r="AF19" s="222" t="str">
        <f>VLOOKUP(AE19,$I$15:$M$22,2,1)</f>
        <v>Селиванова Дарья</v>
      </c>
      <c r="AG19" s="224">
        <f>VLOOKUP(AE19,$I$15:$M$22,3,1)</f>
        <v>95</v>
      </c>
      <c r="AH19" s="226">
        <f>VLOOKUP(AE19,$I$15:$M$22,4,1)</f>
        <v>0</v>
      </c>
      <c r="AI19" s="227" t="str">
        <f>VLOOKUP(AE19,$I$15:$M$22,5,1)</f>
        <v>Матырский</v>
      </c>
      <c r="AJ19" s="261" t="s">
        <v>138</v>
      </c>
      <c r="AK19" s="262"/>
      <c r="AL19" s="258"/>
      <c r="AM19" s="259"/>
      <c r="AN19" s="260"/>
      <c r="AO19" s="258"/>
      <c r="AP19" s="259"/>
      <c r="AQ19" s="260"/>
      <c r="AR19" s="258"/>
      <c r="AS19" s="214"/>
      <c r="AT19" s="258"/>
      <c r="AU19" s="258"/>
      <c r="AV19" s="214"/>
      <c r="AW19" s="153">
        <v>2</v>
      </c>
      <c r="AX19" s="209">
        <v>1</v>
      </c>
      <c r="AY19" s="222" t="str">
        <f>VLOOKUP(AX19,$I$15:$M$22,2,1)</f>
        <v>Трошина Марина</v>
      </c>
      <c r="AZ19" s="224">
        <f>VLOOKUP(AX19,$I$15:$M$22,3,1)</f>
        <v>95</v>
      </c>
      <c r="BA19" s="226">
        <f>VLOOKUP(AX19,$I$15:$M$22,4,1)</f>
        <v>0</v>
      </c>
      <c r="BB19" s="227" t="str">
        <f>VLOOKUP(AX19,$I$15:$M$22,5,1)</f>
        <v>Матырский</v>
      </c>
      <c r="BC19" s="261" t="s">
        <v>138</v>
      </c>
      <c r="BD19" s="262"/>
      <c r="BE19" s="258"/>
      <c r="BF19" s="259"/>
      <c r="BG19" s="260"/>
      <c r="BH19" s="258"/>
      <c r="BI19" s="259"/>
      <c r="BJ19" s="260"/>
      <c r="BK19" s="258"/>
      <c r="BL19" s="214"/>
      <c r="BM19" s="258"/>
      <c r="BN19" s="258"/>
      <c r="BO19" s="214"/>
    </row>
    <row r="20" spans="1:67" ht="16.5" customHeight="1">
      <c r="A20" s="184"/>
      <c r="B20" s="152"/>
      <c r="C20" s="173"/>
      <c r="D20" s="303"/>
      <c r="E20" s="173"/>
      <c r="F20" s="173"/>
      <c r="G20" s="303"/>
      <c r="H20" s="173"/>
      <c r="I20" s="304"/>
      <c r="J20" s="190"/>
      <c r="K20" s="191"/>
      <c r="L20" s="192"/>
      <c r="M20" s="193"/>
      <c r="N20" s="188"/>
      <c r="O20" s="90"/>
      <c r="P20" s="188"/>
      <c r="Q20" s="90">
        <v>4</v>
      </c>
      <c r="R20" s="188"/>
      <c r="S20" s="90">
        <v>0</v>
      </c>
      <c r="T20" s="188"/>
      <c r="U20" s="75"/>
      <c r="V20" s="188"/>
      <c r="W20" s="75"/>
      <c r="X20" s="188"/>
      <c r="Y20" s="301"/>
      <c r="Z20" s="194"/>
      <c r="AA20" s="74">
        <f t="shared" si="0"/>
        <v>4</v>
      </c>
      <c r="AB20" s="196"/>
      <c r="AC20" s="198"/>
      <c r="AD20" s="154"/>
      <c r="AE20" s="199"/>
      <c r="AF20" s="223"/>
      <c r="AG20" s="225"/>
      <c r="AH20" s="201"/>
      <c r="AI20" s="203"/>
      <c r="AJ20" s="248"/>
      <c r="AK20" s="249"/>
      <c r="AL20" s="252"/>
      <c r="AM20" s="254"/>
      <c r="AN20" s="255"/>
      <c r="AO20" s="252"/>
      <c r="AP20" s="254"/>
      <c r="AQ20" s="255"/>
      <c r="AR20" s="252"/>
      <c r="AS20" s="234"/>
      <c r="AT20" s="252"/>
      <c r="AU20" s="252"/>
      <c r="AV20" s="234"/>
      <c r="AW20" s="154"/>
      <c r="AX20" s="199"/>
      <c r="AY20" s="223"/>
      <c r="AZ20" s="225"/>
      <c r="BA20" s="201"/>
      <c r="BB20" s="203"/>
      <c r="BC20" s="248"/>
      <c r="BD20" s="249"/>
      <c r="BE20" s="252"/>
      <c r="BF20" s="254"/>
      <c r="BG20" s="255"/>
      <c r="BH20" s="252"/>
      <c r="BI20" s="254"/>
      <c r="BJ20" s="255"/>
      <c r="BK20" s="252"/>
      <c r="BL20" s="234"/>
      <c r="BM20" s="252"/>
      <c r="BN20" s="252"/>
      <c r="BO20" s="234"/>
    </row>
    <row r="21" spans="1:67" ht="16.5" customHeight="1">
      <c r="A21" s="289"/>
      <c r="B21" s="297"/>
      <c r="C21" s="287"/>
      <c r="D21" s="299"/>
      <c r="E21" s="287"/>
      <c r="F21" s="287"/>
      <c r="G21" s="299"/>
      <c r="H21" s="287"/>
      <c r="I21" s="289"/>
      <c r="J21" s="291"/>
      <c r="K21" s="291"/>
      <c r="L21" s="295"/>
      <c r="M21" s="291"/>
      <c r="N21" s="293"/>
      <c r="O21" s="91"/>
      <c r="P21" s="293"/>
      <c r="Q21" s="91"/>
      <c r="R21" s="293"/>
      <c r="S21" s="91"/>
      <c r="T21" s="293"/>
      <c r="U21" s="91"/>
      <c r="V21" s="293"/>
      <c r="W21" s="91"/>
      <c r="X21" s="293"/>
      <c r="Y21" s="293"/>
      <c r="Z21" s="293"/>
      <c r="AA21" s="92"/>
      <c r="AB21" s="293"/>
      <c r="AC21" s="195"/>
      <c r="AD21" s="154"/>
      <c r="AE21" s="199"/>
      <c r="AF21" s="223"/>
      <c r="AG21" s="283"/>
      <c r="AH21" s="203"/>
      <c r="AI21" s="203"/>
      <c r="AJ21" s="248"/>
      <c r="AK21" s="249"/>
      <c r="AL21" s="252"/>
      <c r="AM21" s="254"/>
      <c r="AN21" s="255"/>
      <c r="AO21" s="252"/>
      <c r="AP21" s="254"/>
      <c r="AQ21" s="255"/>
      <c r="AR21" s="252"/>
      <c r="AS21" s="234"/>
      <c r="AT21" s="252"/>
      <c r="AU21" s="252"/>
      <c r="AV21" s="234"/>
      <c r="AW21" s="154"/>
      <c r="AX21" s="199"/>
      <c r="AY21" s="223"/>
      <c r="AZ21" s="283"/>
      <c r="BA21" s="203"/>
      <c r="BB21" s="283"/>
      <c r="BC21" s="248"/>
      <c r="BD21" s="249"/>
      <c r="BE21" s="252"/>
      <c r="BF21" s="254"/>
      <c r="BG21" s="255"/>
      <c r="BH21" s="252"/>
      <c r="BI21" s="254"/>
      <c r="BJ21" s="255"/>
      <c r="BK21" s="252"/>
      <c r="BL21" s="234"/>
      <c r="BM21" s="252"/>
      <c r="BN21" s="252"/>
      <c r="BO21" s="234"/>
    </row>
    <row r="22" spans="1:67" ht="16.5" customHeight="1">
      <c r="A22" s="290"/>
      <c r="B22" s="298"/>
      <c r="C22" s="288"/>
      <c r="D22" s="300"/>
      <c r="E22" s="288"/>
      <c r="F22" s="288"/>
      <c r="G22" s="300"/>
      <c r="H22" s="288"/>
      <c r="I22" s="290"/>
      <c r="J22" s="292"/>
      <c r="K22" s="292"/>
      <c r="L22" s="296"/>
      <c r="M22" s="292"/>
      <c r="N22" s="294"/>
      <c r="O22" s="38"/>
      <c r="P22" s="294"/>
      <c r="Q22" s="38"/>
      <c r="R22" s="294"/>
      <c r="S22" s="38"/>
      <c r="T22" s="294"/>
      <c r="U22" s="38"/>
      <c r="V22" s="294"/>
      <c r="W22" s="38"/>
      <c r="X22" s="294"/>
      <c r="Y22" s="294"/>
      <c r="Z22" s="294"/>
      <c r="AA22" s="82"/>
      <c r="AB22" s="294"/>
      <c r="AC22" s="196"/>
      <c r="AD22" s="155"/>
      <c r="AE22" s="200"/>
      <c r="AF22" s="228"/>
      <c r="AG22" s="284"/>
      <c r="AH22" s="204"/>
      <c r="AI22" s="204"/>
      <c r="AJ22" s="250"/>
      <c r="AK22" s="251"/>
      <c r="AL22" s="253"/>
      <c r="AM22" s="256"/>
      <c r="AN22" s="257"/>
      <c r="AO22" s="253"/>
      <c r="AP22" s="256"/>
      <c r="AQ22" s="257"/>
      <c r="AR22" s="253"/>
      <c r="AS22" s="217"/>
      <c r="AT22" s="253"/>
      <c r="AU22" s="253"/>
      <c r="AV22" s="217"/>
      <c r="AW22" s="155"/>
      <c r="AX22" s="200"/>
      <c r="AY22" s="228"/>
      <c r="AZ22" s="284"/>
      <c r="BA22" s="204"/>
      <c r="BB22" s="284"/>
      <c r="BC22" s="250"/>
      <c r="BD22" s="251"/>
      <c r="BE22" s="253"/>
      <c r="BF22" s="256"/>
      <c r="BG22" s="257"/>
      <c r="BH22" s="253"/>
      <c r="BI22" s="256"/>
      <c r="BJ22" s="257"/>
      <c r="BK22" s="253"/>
      <c r="BL22" s="217"/>
      <c r="BM22" s="253"/>
      <c r="BN22" s="253"/>
      <c r="BO22" s="217"/>
    </row>
    <row r="23" spans="1:67" ht="16.5" customHeight="1">
      <c r="A23" s="29"/>
      <c r="B23" s="31"/>
      <c r="C23" s="31"/>
      <c r="D23" s="44"/>
      <c r="E23" s="31"/>
      <c r="F23" s="31"/>
      <c r="G23" s="44"/>
      <c r="H23" s="31"/>
      <c r="I23" s="29"/>
      <c r="J23" s="45"/>
      <c r="K23" s="31"/>
      <c r="L23" s="31"/>
      <c r="M23" s="93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50"/>
      <c r="AE23" s="83"/>
      <c r="AF23" s="83"/>
      <c r="AG23" s="83"/>
      <c r="AH23" s="83"/>
      <c r="AI23" s="83"/>
      <c r="AJ23" s="83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6.5" customHeight="1">
      <c r="A24" s="49"/>
      <c r="B24" s="49"/>
      <c r="C24" s="49"/>
      <c r="D24" s="49"/>
      <c r="E24" s="49"/>
      <c r="F24" s="49"/>
      <c r="G24" s="49"/>
      <c r="H24" s="4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277" t="s">
        <v>125</v>
      </c>
      <c r="AF24" s="277"/>
      <c r="AG24" s="277"/>
      <c r="AH24" s="277"/>
      <c r="AI24" s="277"/>
      <c r="AJ24" s="277"/>
      <c r="AK24" s="50"/>
      <c r="AL24" s="50"/>
      <c r="AM24" s="50"/>
      <c r="AN24" s="123" t="s">
        <v>126</v>
      </c>
      <c r="AO24" s="123"/>
      <c r="AP24" s="123"/>
      <c r="AQ24" s="123"/>
      <c r="AR24" s="123"/>
      <c r="AS24" s="123"/>
      <c r="AT24" s="123"/>
      <c r="AU24" s="123"/>
      <c r="AV24" s="123"/>
      <c r="AW24" s="3"/>
      <c r="AX24" s="277" t="s">
        <v>125</v>
      </c>
      <c r="AY24" s="277"/>
      <c r="AZ24" s="277"/>
      <c r="BA24" s="277"/>
      <c r="BB24" s="277"/>
      <c r="BC24" s="277"/>
      <c r="BD24" s="3"/>
      <c r="BE24" s="3"/>
      <c r="BF24" s="3"/>
      <c r="BG24" s="276" t="s">
        <v>126</v>
      </c>
      <c r="BH24" s="276"/>
      <c r="BI24" s="276"/>
      <c r="BJ24" s="276"/>
      <c r="BK24" s="276"/>
      <c r="BL24" s="276"/>
      <c r="BM24" s="276"/>
      <c r="BN24" s="276"/>
      <c r="BO24" s="276"/>
    </row>
    <row r="25" spans="1:67" ht="12" customHeight="1">
      <c r="A25" s="280" t="s">
        <v>54</v>
      </c>
      <c r="B25" s="280"/>
      <c r="C25" s="280"/>
      <c r="D25" s="280"/>
      <c r="E25" s="280" t="s">
        <v>55</v>
      </c>
      <c r="F25" s="280"/>
      <c r="G25" s="280"/>
      <c r="H25" s="280"/>
      <c r="I25" s="50"/>
      <c r="J25" s="276" t="s">
        <v>233</v>
      </c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3"/>
      <c r="AD25" s="50"/>
      <c r="AE25" s="277"/>
      <c r="AF25" s="277"/>
      <c r="AG25" s="277"/>
      <c r="AH25" s="277"/>
      <c r="AI25" s="277"/>
      <c r="AJ25" s="277"/>
      <c r="AK25" s="50"/>
      <c r="AL25" s="50"/>
      <c r="AM25" s="50"/>
      <c r="AN25" s="123"/>
      <c r="AO25" s="123"/>
      <c r="AP25" s="123"/>
      <c r="AQ25" s="123"/>
      <c r="AR25" s="123"/>
      <c r="AS25" s="123"/>
      <c r="AT25" s="123"/>
      <c r="AU25" s="123"/>
      <c r="AV25" s="123"/>
      <c r="AW25" s="3"/>
      <c r="AX25" s="277"/>
      <c r="AY25" s="277"/>
      <c r="AZ25" s="277"/>
      <c r="BA25" s="277"/>
      <c r="BB25" s="277"/>
      <c r="BC25" s="277"/>
      <c r="BD25" s="50"/>
      <c r="BE25" s="50"/>
      <c r="BF25" s="50"/>
      <c r="BG25" s="276"/>
      <c r="BH25" s="276"/>
      <c r="BI25" s="276"/>
      <c r="BJ25" s="276"/>
      <c r="BK25" s="276"/>
      <c r="BL25" s="276"/>
      <c r="BM25" s="276"/>
      <c r="BN25" s="276"/>
      <c r="BO25" s="276"/>
    </row>
    <row r="26" spans="1:67" ht="12" customHeight="1">
      <c r="A26" s="8"/>
      <c r="B26" s="8"/>
      <c r="C26" s="8"/>
      <c r="D26" s="8"/>
      <c r="E26" s="8"/>
      <c r="F26" s="8"/>
      <c r="G26" s="8"/>
      <c r="H26" s="8"/>
      <c r="I26" s="50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3"/>
      <c r="AD26" s="3"/>
      <c r="AE26" s="276" t="s">
        <v>128</v>
      </c>
      <c r="AF26" s="276"/>
      <c r="AG26" s="276"/>
      <c r="AH26" s="276"/>
      <c r="AI26" s="276"/>
      <c r="AJ26" s="276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276" t="s">
        <v>128</v>
      </c>
      <c r="AY26" s="276"/>
      <c r="AZ26" s="276"/>
      <c r="BA26" s="276"/>
      <c r="BB26" s="276"/>
      <c r="BC26" s="276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</row>
    <row r="27" spans="1:67" ht="12" customHeight="1">
      <c r="A27" s="280" t="s">
        <v>57</v>
      </c>
      <c r="B27" s="280"/>
      <c r="C27" s="280"/>
      <c r="D27" s="280"/>
      <c r="E27" s="8"/>
      <c r="F27" s="8"/>
      <c r="G27" s="8"/>
      <c r="H27" s="8"/>
      <c r="I27" s="3"/>
      <c r="J27" s="64"/>
      <c r="K27" s="64"/>
      <c r="L27" s="64"/>
      <c r="M27" s="64"/>
      <c r="N27" s="64"/>
      <c r="O27" s="6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276"/>
      <c r="AF27" s="276"/>
      <c r="AG27" s="276"/>
      <c r="AH27" s="276"/>
      <c r="AI27" s="276"/>
      <c r="AJ27" s="276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276"/>
      <c r="AY27" s="276"/>
      <c r="AZ27" s="276"/>
      <c r="BA27" s="276"/>
      <c r="BB27" s="276"/>
      <c r="BC27" s="276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12" customHeight="1">
      <c r="A28" s="49"/>
      <c r="B28" s="49"/>
      <c r="C28" s="49"/>
      <c r="D28" s="49"/>
      <c r="E28" s="49"/>
      <c r="F28" s="49"/>
      <c r="G28" s="49"/>
      <c r="H28" s="49"/>
      <c r="I28" s="3"/>
      <c r="J28" s="276" t="s">
        <v>139</v>
      </c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3"/>
    </row>
    <row r="29" spans="1:67" ht="12" customHeight="1">
      <c r="A29" s="49"/>
      <c r="B29" s="49"/>
      <c r="C29" s="49"/>
      <c r="D29" s="49"/>
      <c r="E29" s="49"/>
      <c r="F29" s="49"/>
      <c r="G29" s="49"/>
      <c r="H29" s="49"/>
      <c r="I29" s="3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67" ht="12" customHeight="1">
      <c r="A30" s="49"/>
      <c r="B30" s="49"/>
      <c r="C30" s="49"/>
      <c r="D30" s="49"/>
      <c r="E30" s="49"/>
      <c r="F30" s="49"/>
      <c r="G30" s="49"/>
      <c r="H30" s="4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</row>
    <row r="31" spans="1:67" ht="12" customHeight="1">
      <c r="A31" s="49"/>
      <c r="B31" s="49"/>
      <c r="C31" s="49"/>
      <c r="D31" s="49"/>
      <c r="E31" s="49"/>
      <c r="F31" s="49"/>
      <c r="G31" s="49"/>
      <c r="H31" s="4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</row>
    <row r="32" spans="1:67" ht="15" customHeight="1">
      <c r="A32" s="49"/>
      <c r="B32" s="49"/>
      <c r="C32" s="49"/>
      <c r="D32" s="49"/>
      <c r="E32" s="49"/>
      <c r="F32" s="49"/>
      <c r="G32" s="49"/>
      <c r="H32" s="4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</row>
    <row r="33" spans="1:48" ht="15" customHeight="1">
      <c r="A33" s="60"/>
      <c r="B33" s="60"/>
      <c r="C33" s="60"/>
      <c r="D33" s="60"/>
      <c r="E33" s="60"/>
      <c r="F33" s="60"/>
      <c r="G33" s="60"/>
      <c r="H33" s="60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5" customHeight="1">
      <c r="A34" s="60"/>
      <c r="B34" s="60"/>
      <c r="C34" s="60"/>
      <c r="D34" s="60"/>
      <c r="E34" s="60"/>
      <c r="F34" s="60"/>
      <c r="G34" s="60"/>
      <c r="H34" s="60"/>
      <c r="AD34" s="3"/>
      <c r="AE34" s="3"/>
      <c r="AF34" s="11" t="str">
        <f>$E$9</f>
        <v>Вес 56 кг.</v>
      </c>
      <c r="AG34" s="70"/>
      <c r="AH34" s="70"/>
      <c r="AI34" s="127" t="s">
        <v>130</v>
      </c>
      <c r="AJ34" s="127"/>
      <c r="AK34" s="127"/>
      <c r="AL34" s="3"/>
      <c r="AM34" s="121"/>
      <c r="AN34" s="121"/>
      <c r="AO34" s="121"/>
      <c r="AP34" s="121"/>
      <c r="AQ34" s="121"/>
      <c r="AR34" s="121"/>
      <c r="AS34" s="3"/>
      <c r="AT34" s="121" t="s">
        <v>117</v>
      </c>
      <c r="AU34" s="121"/>
      <c r="AV34" s="71" t="str">
        <f>$AV$10</f>
        <v>A</v>
      </c>
    </row>
    <row r="35" spans="1:48" ht="12" customHeight="1">
      <c r="A35" s="60"/>
      <c r="B35" s="60"/>
      <c r="C35" s="60"/>
      <c r="D35" s="60"/>
      <c r="E35" s="60"/>
      <c r="F35" s="60"/>
      <c r="G35" s="60"/>
      <c r="H35" s="60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8" customHeight="1">
      <c r="A36" s="60"/>
      <c r="B36" s="60"/>
      <c r="C36" s="60"/>
      <c r="D36" s="60"/>
      <c r="E36" s="60"/>
      <c r="F36" s="60"/>
      <c r="G36" s="60"/>
      <c r="H36" s="60"/>
      <c r="AD36" s="159" t="s">
        <v>38</v>
      </c>
      <c r="AE36" s="124" t="s">
        <v>24</v>
      </c>
      <c r="AF36" s="162" t="s">
        <v>25</v>
      </c>
      <c r="AG36" s="141" t="s">
        <v>120</v>
      </c>
      <c r="AH36" s="124" t="s">
        <v>108</v>
      </c>
      <c r="AI36" s="128" t="s">
        <v>27</v>
      </c>
      <c r="AJ36" s="165" t="s">
        <v>39</v>
      </c>
      <c r="AK36" s="166"/>
      <c r="AL36" s="166"/>
      <c r="AM36" s="166"/>
      <c r="AN36" s="166"/>
      <c r="AO36" s="166"/>
      <c r="AP36" s="166"/>
      <c r="AQ36" s="166"/>
      <c r="AR36" s="167"/>
      <c r="AS36" s="124" t="s">
        <v>40</v>
      </c>
      <c r="AT36" s="124" t="s">
        <v>41</v>
      </c>
      <c r="AU36" s="124" t="s">
        <v>42</v>
      </c>
      <c r="AV36" s="156" t="s">
        <v>43</v>
      </c>
    </row>
    <row r="37" spans="1:48" ht="16.5" customHeight="1">
      <c r="A37" s="60"/>
      <c r="B37" s="60"/>
      <c r="C37" s="60"/>
      <c r="D37" s="60"/>
      <c r="E37" s="60"/>
      <c r="F37" s="60"/>
      <c r="G37" s="60"/>
      <c r="H37" s="60"/>
      <c r="AD37" s="160"/>
      <c r="AE37" s="125"/>
      <c r="AF37" s="163"/>
      <c r="AG37" s="142"/>
      <c r="AH37" s="125"/>
      <c r="AI37" s="129"/>
      <c r="AJ37" s="168"/>
      <c r="AK37" s="169"/>
      <c r="AL37" s="169"/>
      <c r="AM37" s="169"/>
      <c r="AN37" s="169"/>
      <c r="AO37" s="169"/>
      <c r="AP37" s="169"/>
      <c r="AQ37" s="169"/>
      <c r="AR37" s="170"/>
      <c r="AS37" s="125"/>
      <c r="AT37" s="125"/>
      <c r="AU37" s="125"/>
      <c r="AV37" s="157"/>
    </row>
    <row r="38" spans="1:48" ht="17.25" customHeight="1">
      <c r="A38" s="60"/>
      <c r="B38" s="60"/>
      <c r="C38" s="60"/>
      <c r="D38" s="60"/>
      <c r="E38" s="60"/>
      <c r="F38" s="60"/>
      <c r="G38" s="60"/>
      <c r="H38" s="60"/>
      <c r="AD38" s="161"/>
      <c r="AE38" s="126"/>
      <c r="AF38" s="164"/>
      <c r="AG38" s="143"/>
      <c r="AH38" s="126"/>
      <c r="AI38" s="130"/>
      <c r="AJ38" s="14">
        <v>1</v>
      </c>
      <c r="AK38" s="15">
        <v>2</v>
      </c>
      <c r="AL38" s="16" t="s">
        <v>48</v>
      </c>
      <c r="AM38" s="15">
        <v>3</v>
      </c>
      <c r="AN38" s="15">
        <v>4</v>
      </c>
      <c r="AO38" s="16" t="s">
        <v>49</v>
      </c>
      <c r="AP38" s="15">
        <v>5</v>
      </c>
      <c r="AQ38" s="15">
        <v>6</v>
      </c>
      <c r="AR38" s="16" t="s">
        <v>50</v>
      </c>
      <c r="AS38" s="126"/>
      <c r="AT38" s="126"/>
      <c r="AU38" s="126"/>
      <c r="AV38" s="158"/>
    </row>
    <row r="39" spans="1:48" ht="6.75" customHeight="1">
      <c r="A39" s="60"/>
      <c r="B39" s="60"/>
      <c r="C39" s="60"/>
      <c r="D39" s="60"/>
      <c r="E39" s="60"/>
      <c r="F39" s="60"/>
      <c r="G39" s="60"/>
      <c r="H39" s="60"/>
      <c r="AD39" s="153">
        <v>1</v>
      </c>
      <c r="AE39" s="209">
        <v>3</v>
      </c>
      <c r="AF39" s="222" t="str">
        <f>VLOOKUP(AE39,$I$15:$M$22,2,1)</f>
        <v>Селиванова Дарья</v>
      </c>
      <c r="AG39" s="224">
        <f>VLOOKUP(AE39,$I$15:$M$22,3,1)</f>
        <v>95</v>
      </c>
      <c r="AH39" s="226">
        <f>VLOOKUP(AE39,$I$15:$M$22,4,1)</f>
        <v>0</v>
      </c>
      <c r="AI39" s="227" t="str">
        <f>VLOOKUP(AE39,$I$15:$M$22,5,1)</f>
        <v>Матырский</v>
      </c>
      <c r="AJ39" s="210"/>
      <c r="AK39" s="211"/>
      <c r="AL39" s="214"/>
      <c r="AM39" s="230"/>
      <c r="AN39" s="231"/>
      <c r="AO39" s="214"/>
      <c r="AP39" s="230"/>
      <c r="AQ39" s="231"/>
      <c r="AR39" s="214"/>
      <c r="AS39" s="214"/>
      <c r="AT39" s="214"/>
      <c r="AU39" s="214"/>
      <c r="AV39" s="214"/>
    </row>
    <row r="40" spans="1:48" ht="18" customHeight="1">
      <c r="A40" s="60"/>
      <c r="B40" s="60"/>
      <c r="C40" s="60"/>
      <c r="D40" s="60"/>
      <c r="E40" s="60"/>
      <c r="F40" s="60"/>
      <c r="G40" s="60"/>
      <c r="H40" s="60"/>
      <c r="AD40" s="154"/>
      <c r="AE40" s="199"/>
      <c r="AF40" s="223"/>
      <c r="AG40" s="225"/>
      <c r="AH40" s="201"/>
      <c r="AI40" s="203"/>
      <c r="AJ40" s="212"/>
      <c r="AK40" s="213"/>
      <c r="AL40" s="215"/>
      <c r="AM40" s="232"/>
      <c r="AN40" s="233"/>
      <c r="AO40" s="215"/>
      <c r="AP40" s="232"/>
      <c r="AQ40" s="233"/>
      <c r="AR40" s="215"/>
      <c r="AS40" s="234"/>
      <c r="AT40" s="215"/>
      <c r="AU40" s="215"/>
      <c r="AV40" s="234"/>
    </row>
    <row r="41" spans="1:48" ht="15" customHeight="1">
      <c r="A41" s="60"/>
      <c r="B41" s="60"/>
      <c r="C41" s="60"/>
      <c r="D41" s="60"/>
      <c r="E41" s="60"/>
      <c r="F41" s="60"/>
      <c r="G41" s="60"/>
      <c r="H41" s="60"/>
      <c r="AD41" s="154"/>
      <c r="AE41" s="199">
        <v>1</v>
      </c>
      <c r="AF41" s="223" t="str">
        <f>VLOOKUP(AE41,$I$15:$M$22,2,1)</f>
        <v>Трошина Марина</v>
      </c>
      <c r="AG41" s="225">
        <f>VLOOKUP(AE41,$I$15:$M$22,3,1)</f>
        <v>95</v>
      </c>
      <c r="AH41" s="201">
        <f>VLOOKUP(AE41,$I$15:$M$22,4,1)</f>
        <v>0</v>
      </c>
      <c r="AI41" s="203" t="str">
        <f>VLOOKUP(AE41,$I$15:$M$22,5,1)</f>
        <v>Матырский</v>
      </c>
      <c r="AJ41" s="205"/>
      <c r="AK41" s="206"/>
      <c r="AL41" s="216"/>
      <c r="AM41" s="218"/>
      <c r="AN41" s="219"/>
      <c r="AO41" s="216"/>
      <c r="AP41" s="218"/>
      <c r="AQ41" s="219"/>
      <c r="AR41" s="216"/>
      <c r="AS41" s="234"/>
      <c r="AT41" s="216"/>
      <c r="AU41" s="216"/>
      <c r="AV41" s="234"/>
    </row>
    <row r="42" spans="1:48" ht="12.75" customHeight="1">
      <c r="A42" s="60"/>
      <c r="B42" s="60"/>
      <c r="C42" s="60"/>
      <c r="D42" s="60"/>
      <c r="E42" s="60"/>
      <c r="F42" s="60"/>
      <c r="G42" s="60"/>
      <c r="H42" s="60"/>
      <c r="AD42" s="155"/>
      <c r="AE42" s="200"/>
      <c r="AF42" s="228"/>
      <c r="AG42" s="229"/>
      <c r="AH42" s="202"/>
      <c r="AI42" s="204"/>
      <c r="AJ42" s="207"/>
      <c r="AK42" s="208"/>
      <c r="AL42" s="217"/>
      <c r="AM42" s="220"/>
      <c r="AN42" s="221"/>
      <c r="AO42" s="217"/>
      <c r="AP42" s="220"/>
      <c r="AQ42" s="221"/>
      <c r="AR42" s="217"/>
      <c r="AS42" s="217"/>
      <c r="AT42" s="217"/>
      <c r="AU42" s="217"/>
      <c r="AV42" s="217"/>
    </row>
    <row r="43" spans="1:48" ht="15" customHeight="1">
      <c r="A43" s="60"/>
      <c r="B43" s="60"/>
      <c r="C43" s="60"/>
      <c r="D43" s="60"/>
      <c r="E43" s="60"/>
      <c r="F43" s="60"/>
      <c r="G43" s="60"/>
      <c r="H43" s="60"/>
      <c r="AD43" s="153">
        <v>2</v>
      </c>
      <c r="AE43" s="209">
        <v>2</v>
      </c>
      <c r="AF43" s="222" t="str">
        <f>VLOOKUP(AE43,$I$15:$M$22,2,1)</f>
        <v>Кондакова Оксана</v>
      </c>
      <c r="AG43" s="224">
        <f>VLOOKUP(AE43,$I$15:$M$22,3,1)</f>
        <v>95</v>
      </c>
      <c r="AH43" s="226">
        <f>VLOOKUP(AE43,$I$15:$M$22,4,1)</f>
        <v>0</v>
      </c>
      <c r="AI43" s="227" t="str">
        <f>VLOOKUP(AE43,$I$15:$M$22,5,1)</f>
        <v>Матырский</v>
      </c>
      <c r="AJ43" s="261" t="s">
        <v>138</v>
      </c>
      <c r="AK43" s="262"/>
      <c r="AL43" s="258"/>
      <c r="AM43" s="259"/>
      <c r="AN43" s="260"/>
      <c r="AO43" s="258"/>
      <c r="AP43" s="259"/>
      <c r="AQ43" s="260"/>
      <c r="AR43" s="258"/>
      <c r="AS43" s="214"/>
      <c r="AT43" s="258"/>
      <c r="AU43" s="258"/>
      <c r="AV43" s="214"/>
    </row>
    <row r="44" spans="1:48" ht="19.5" customHeight="1">
      <c r="A44" s="60"/>
      <c r="B44" s="60"/>
      <c r="C44" s="60"/>
      <c r="D44" s="60"/>
      <c r="E44" s="60"/>
      <c r="F44" s="60"/>
      <c r="G44" s="60"/>
      <c r="H44" s="60"/>
      <c r="AD44" s="154"/>
      <c r="AE44" s="199"/>
      <c r="AF44" s="223"/>
      <c r="AG44" s="225"/>
      <c r="AH44" s="201"/>
      <c r="AI44" s="203"/>
      <c r="AJ44" s="248"/>
      <c r="AK44" s="249"/>
      <c r="AL44" s="252"/>
      <c r="AM44" s="254"/>
      <c r="AN44" s="255"/>
      <c r="AO44" s="252"/>
      <c r="AP44" s="254"/>
      <c r="AQ44" s="255"/>
      <c r="AR44" s="252"/>
      <c r="AS44" s="234"/>
      <c r="AT44" s="252"/>
      <c r="AU44" s="252"/>
      <c r="AV44" s="234"/>
    </row>
    <row r="45" spans="1:48" ht="15" customHeight="1">
      <c r="A45" s="60"/>
      <c r="B45" s="60"/>
      <c r="C45" s="60"/>
      <c r="D45" s="60"/>
      <c r="E45" s="60"/>
      <c r="F45" s="60"/>
      <c r="G45" s="60"/>
      <c r="H45" s="60"/>
      <c r="AD45" s="154"/>
      <c r="AE45" s="199"/>
      <c r="AF45" s="223"/>
      <c r="AG45" s="283"/>
      <c r="AH45" s="203"/>
      <c r="AI45" s="285"/>
      <c r="AJ45" s="248"/>
      <c r="AK45" s="249"/>
      <c r="AL45" s="252"/>
      <c r="AM45" s="254"/>
      <c r="AN45" s="255"/>
      <c r="AO45" s="252"/>
      <c r="AP45" s="254"/>
      <c r="AQ45" s="255"/>
      <c r="AR45" s="252"/>
      <c r="AS45" s="234"/>
      <c r="AT45" s="252"/>
      <c r="AU45" s="252"/>
      <c r="AV45" s="234"/>
    </row>
    <row r="46" spans="1:48" ht="19.5" customHeight="1">
      <c r="A46" s="60"/>
      <c r="B46" s="60"/>
      <c r="C46" s="60"/>
      <c r="D46" s="60"/>
      <c r="E46" s="60"/>
      <c r="F46" s="60"/>
      <c r="G46" s="60"/>
      <c r="H46" s="60"/>
      <c r="AD46" s="155"/>
      <c r="AE46" s="200"/>
      <c r="AF46" s="228"/>
      <c r="AG46" s="284"/>
      <c r="AH46" s="204"/>
      <c r="AI46" s="286"/>
      <c r="AJ46" s="250"/>
      <c r="AK46" s="251"/>
      <c r="AL46" s="253"/>
      <c r="AM46" s="256"/>
      <c r="AN46" s="257"/>
      <c r="AO46" s="253"/>
      <c r="AP46" s="256"/>
      <c r="AQ46" s="257"/>
      <c r="AR46" s="253"/>
      <c r="AS46" s="217"/>
      <c r="AT46" s="253"/>
      <c r="AU46" s="253"/>
      <c r="AV46" s="217"/>
    </row>
    <row r="47" spans="1:48" ht="16.5" customHeight="1">
      <c r="A47" s="60"/>
      <c r="B47" s="60"/>
      <c r="C47" s="60"/>
      <c r="D47" s="60"/>
      <c r="E47" s="60"/>
      <c r="F47" s="60"/>
      <c r="G47" s="60"/>
      <c r="H47" s="60"/>
      <c r="AD47" s="50"/>
      <c r="AE47" s="83"/>
      <c r="AF47" s="83"/>
      <c r="AG47" s="83"/>
      <c r="AH47" s="83"/>
      <c r="AI47" s="83"/>
      <c r="AJ47" s="8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48" ht="16.5" customHeight="1">
      <c r="A48" s="60"/>
      <c r="B48" s="60"/>
      <c r="C48" s="60"/>
      <c r="D48" s="60"/>
      <c r="E48" s="60"/>
      <c r="F48" s="60"/>
      <c r="G48" s="60"/>
      <c r="H48" s="60"/>
      <c r="AD48" s="50"/>
      <c r="AE48" s="277" t="s">
        <v>125</v>
      </c>
      <c r="AF48" s="277"/>
      <c r="AG48" s="277"/>
      <c r="AH48" s="277"/>
      <c r="AI48" s="277"/>
      <c r="AJ48" s="277"/>
      <c r="AK48" s="50"/>
      <c r="AL48" s="50"/>
      <c r="AM48" s="50"/>
      <c r="AN48" s="123" t="s">
        <v>126</v>
      </c>
      <c r="AO48" s="123"/>
      <c r="AP48" s="123"/>
      <c r="AQ48" s="123"/>
      <c r="AR48" s="123"/>
      <c r="AS48" s="123"/>
      <c r="AT48" s="123"/>
      <c r="AU48" s="123"/>
      <c r="AV48" s="123"/>
    </row>
    <row r="49" spans="1:48" ht="16.5" customHeight="1">
      <c r="A49" s="60"/>
      <c r="B49" s="60"/>
      <c r="C49" s="60"/>
      <c r="D49" s="60"/>
      <c r="E49" s="60"/>
      <c r="F49" s="60"/>
      <c r="G49" s="60"/>
      <c r="H49" s="60"/>
      <c r="AD49" s="50"/>
      <c r="AE49" s="277"/>
      <c r="AF49" s="277"/>
      <c r="AG49" s="277"/>
      <c r="AH49" s="277"/>
      <c r="AI49" s="277"/>
      <c r="AJ49" s="277"/>
      <c r="AK49" s="50"/>
      <c r="AL49" s="50"/>
      <c r="AM49" s="50"/>
      <c r="AN49" s="123"/>
      <c r="AO49" s="123"/>
      <c r="AP49" s="123"/>
      <c r="AQ49" s="123"/>
      <c r="AR49" s="123"/>
      <c r="AS49" s="123"/>
      <c r="AT49" s="123"/>
      <c r="AU49" s="123"/>
      <c r="AV49" s="123"/>
    </row>
    <row r="50" spans="1:48" ht="16.5" customHeight="1">
      <c r="A50" s="60"/>
      <c r="B50" s="60"/>
      <c r="C50" s="60"/>
      <c r="D50" s="60"/>
      <c r="E50" s="60"/>
      <c r="F50" s="60"/>
      <c r="G50" s="60"/>
      <c r="H50" s="60"/>
      <c r="AD50" s="3"/>
      <c r="AE50" s="276" t="s">
        <v>128</v>
      </c>
      <c r="AF50" s="276"/>
      <c r="AG50" s="276"/>
      <c r="AH50" s="276"/>
      <c r="AI50" s="276"/>
      <c r="AJ50" s="276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16.5" customHeight="1">
      <c r="A51" s="60"/>
      <c r="B51" s="60"/>
      <c r="C51" s="60"/>
      <c r="D51" s="60"/>
      <c r="E51" s="60"/>
      <c r="F51" s="60"/>
      <c r="G51" s="60"/>
      <c r="H51" s="60"/>
      <c r="AD51" s="3"/>
      <c r="AE51" s="276"/>
      <c r="AF51" s="276"/>
      <c r="AG51" s="276"/>
      <c r="AH51" s="276"/>
      <c r="AI51" s="276"/>
      <c r="AJ51" s="276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16.5" customHeight="1">
      <c r="A52" s="60"/>
      <c r="B52" s="60"/>
      <c r="C52" s="60"/>
      <c r="D52" s="60"/>
      <c r="E52" s="60"/>
      <c r="F52" s="60"/>
      <c r="G52" s="60"/>
      <c r="H52" s="60"/>
    </row>
    <row r="53" spans="1:48" ht="16.5" customHeight="1">
      <c r="A53" s="60"/>
      <c r="B53" s="60"/>
      <c r="C53" s="60"/>
      <c r="D53" s="60"/>
      <c r="E53" s="60"/>
      <c r="F53" s="60"/>
      <c r="G53" s="60"/>
      <c r="H53" s="60"/>
    </row>
    <row r="54" spans="1:48" ht="16.5" customHeight="1">
      <c r="A54" s="60"/>
      <c r="B54" s="60"/>
      <c r="C54" s="60"/>
      <c r="D54" s="60"/>
      <c r="E54" s="60"/>
      <c r="F54" s="60"/>
      <c r="G54" s="60"/>
      <c r="H54" s="60"/>
    </row>
    <row r="55" spans="1:48" ht="16.5" customHeight="1">
      <c r="A55" s="60"/>
      <c r="B55" s="60"/>
      <c r="C55" s="60"/>
      <c r="D55" s="60"/>
      <c r="E55" s="60"/>
      <c r="F55" s="60"/>
      <c r="G55" s="60"/>
      <c r="H55" s="60"/>
    </row>
    <row r="56" spans="1:48" ht="16.5" customHeight="1">
      <c r="A56" s="60"/>
      <c r="B56" s="60"/>
      <c r="C56" s="60"/>
      <c r="D56" s="60"/>
      <c r="E56" s="60"/>
      <c r="F56" s="60"/>
      <c r="G56" s="60"/>
      <c r="H56" s="60"/>
    </row>
    <row r="57" spans="1:48" ht="12" customHeight="1">
      <c r="A57" s="60"/>
      <c r="B57" s="60"/>
      <c r="C57" s="60"/>
      <c r="D57" s="60"/>
      <c r="E57" s="60"/>
      <c r="F57" s="60"/>
      <c r="G57" s="60"/>
      <c r="H57" s="60"/>
    </row>
    <row r="58" spans="1:48" ht="12" customHeight="1">
      <c r="A58" s="60"/>
      <c r="B58" s="60"/>
      <c r="C58" s="60"/>
      <c r="D58" s="60"/>
      <c r="E58" s="60"/>
      <c r="F58" s="60"/>
      <c r="G58" s="60"/>
      <c r="H58" s="60"/>
    </row>
    <row r="59" spans="1:48" ht="12" customHeight="1">
      <c r="A59" s="60"/>
      <c r="B59" s="60"/>
      <c r="C59" s="60"/>
      <c r="D59" s="60"/>
      <c r="E59" s="60"/>
      <c r="F59" s="60"/>
      <c r="G59" s="60"/>
      <c r="H59" s="60"/>
    </row>
    <row r="60" spans="1:48" ht="12" customHeight="1">
      <c r="A60" s="60"/>
      <c r="B60" s="60"/>
      <c r="C60" s="60"/>
      <c r="D60" s="60"/>
      <c r="E60" s="60"/>
      <c r="F60" s="60"/>
      <c r="G60" s="60"/>
      <c r="H60" s="60"/>
    </row>
    <row r="61" spans="1:48" ht="12" customHeight="1">
      <c r="A61" s="60"/>
      <c r="B61" s="60"/>
      <c r="C61" s="60"/>
      <c r="D61" s="60"/>
      <c r="E61" s="60"/>
      <c r="F61" s="60"/>
      <c r="G61" s="60"/>
      <c r="H61" s="60"/>
    </row>
    <row r="62" spans="1:48" ht="12" customHeight="1">
      <c r="A62" s="60"/>
      <c r="B62" s="60"/>
      <c r="C62" s="60"/>
      <c r="D62" s="60"/>
      <c r="E62" s="60"/>
      <c r="F62" s="60"/>
      <c r="G62" s="60"/>
      <c r="H62" s="60"/>
    </row>
    <row r="63" spans="1:48" ht="12" customHeight="1">
      <c r="A63" s="60"/>
      <c r="B63" s="60"/>
      <c r="C63" s="60"/>
      <c r="D63" s="60"/>
      <c r="E63" s="60"/>
      <c r="F63" s="60"/>
      <c r="G63" s="60"/>
      <c r="H63" s="60"/>
    </row>
    <row r="64" spans="1:48" ht="12" customHeight="1">
      <c r="A64" s="60"/>
      <c r="B64" s="60"/>
      <c r="C64" s="60"/>
      <c r="D64" s="60"/>
      <c r="E64" s="60"/>
      <c r="F64" s="60"/>
      <c r="G64" s="60"/>
      <c r="H64" s="60"/>
    </row>
    <row r="65" spans="1:8" ht="12" customHeight="1">
      <c r="A65" s="60"/>
      <c r="B65" s="60"/>
      <c r="C65" s="60"/>
      <c r="D65" s="60"/>
      <c r="E65" s="60"/>
      <c r="F65" s="60"/>
      <c r="G65" s="60"/>
      <c r="H65" s="60"/>
    </row>
    <row r="66" spans="1:8" ht="12" customHeight="1">
      <c r="A66" s="60"/>
      <c r="B66" s="60"/>
      <c r="C66" s="60"/>
      <c r="D66" s="60"/>
      <c r="E66" s="60"/>
      <c r="F66" s="60"/>
      <c r="G66" s="60"/>
      <c r="H66" s="60"/>
    </row>
    <row r="67" spans="1:8" ht="12" customHeight="1">
      <c r="A67" s="60"/>
      <c r="B67" s="60"/>
      <c r="C67" s="60"/>
      <c r="D67" s="60"/>
      <c r="E67" s="60"/>
      <c r="F67" s="60"/>
      <c r="G67" s="60"/>
      <c r="H67" s="60"/>
    </row>
    <row r="68" spans="1:8" ht="12" customHeight="1">
      <c r="A68" s="60"/>
      <c r="B68" s="60"/>
      <c r="C68" s="60"/>
      <c r="D68" s="60"/>
      <c r="E68" s="60"/>
      <c r="F68" s="60"/>
      <c r="G68" s="60"/>
      <c r="H68" s="60"/>
    </row>
    <row r="69" spans="1:8" ht="12" customHeight="1">
      <c r="A69" s="60"/>
      <c r="B69" s="60"/>
      <c r="C69" s="60"/>
      <c r="D69" s="60"/>
      <c r="E69" s="60"/>
      <c r="F69" s="60"/>
      <c r="G69" s="60"/>
      <c r="H69" s="60"/>
    </row>
    <row r="70" spans="1:8" ht="12" customHeight="1">
      <c r="A70" s="60"/>
      <c r="B70" s="60"/>
      <c r="C70" s="60"/>
      <c r="D70" s="60"/>
      <c r="E70" s="60"/>
      <c r="F70" s="60"/>
      <c r="G70" s="60"/>
      <c r="H70" s="60"/>
    </row>
    <row r="71" spans="1:8" ht="18">
      <c r="A71" s="60"/>
      <c r="B71" s="60"/>
      <c r="C71" s="60"/>
      <c r="D71" s="60"/>
      <c r="E71" s="60"/>
      <c r="F71" s="60"/>
      <c r="G71" s="60"/>
      <c r="H71" s="60"/>
    </row>
    <row r="72" spans="1:8" ht="18">
      <c r="A72" s="60"/>
      <c r="B72" s="60"/>
      <c r="C72" s="60"/>
      <c r="D72" s="60"/>
      <c r="E72" s="60"/>
      <c r="F72" s="60"/>
      <c r="G72" s="60"/>
      <c r="H72" s="60"/>
    </row>
    <row r="73" spans="1:8" ht="18">
      <c r="A73" s="60"/>
      <c r="B73" s="60"/>
      <c r="C73" s="60"/>
      <c r="D73" s="60"/>
      <c r="E73" s="60"/>
      <c r="F73" s="60"/>
      <c r="G73" s="60"/>
      <c r="H73" s="60"/>
    </row>
    <row r="74" spans="1:8" ht="18">
      <c r="A74" s="60"/>
      <c r="B74" s="60"/>
      <c r="C74" s="60"/>
      <c r="D74" s="60"/>
      <c r="E74" s="60"/>
      <c r="F74" s="60"/>
      <c r="G74" s="60"/>
      <c r="H74" s="60"/>
    </row>
    <row r="75" spans="1:8" ht="18">
      <c r="A75" s="60"/>
      <c r="B75" s="60"/>
      <c r="C75" s="60"/>
      <c r="D75" s="60"/>
      <c r="E75" s="60"/>
      <c r="F75" s="60"/>
      <c r="G75" s="60"/>
      <c r="H75" s="60"/>
    </row>
    <row r="76" spans="1:8" ht="18">
      <c r="A76" s="60"/>
      <c r="B76" s="60"/>
      <c r="C76" s="60"/>
      <c r="D76" s="60"/>
      <c r="E76" s="60"/>
      <c r="F76" s="60"/>
      <c r="G76" s="60"/>
      <c r="H76" s="60"/>
    </row>
    <row r="77" spans="1:8" ht="18">
      <c r="A77" s="60"/>
      <c r="B77" s="60"/>
      <c r="C77" s="60"/>
      <c r="D77" s="60"/>
      <c r="E77" s="60"/>
      <c r="F77" s="60"/>
      <c r="G77" s="60"/>
      <c r="H77" s="60"/>
    </row>
    <row r="78" spans="1:8" ht="18">
      <c r="A78" s="60"/>
      <c r="B78" s="60"/>
      <c r="C78" s="60"/>
      <c r="D78" s="60"/>
      <c r="E78" s="60"/>
      <c r="F78" s="60"/>
      <c r="G78" s="60"/>
      <c r="H78" s="60"/>
    </row>
    <row r="79" spans="1:8" ht="18">
      <c r="A79" s="60"/>
      <c r="B79" s="60"/>
      <c r="C79" s="60"/>
      <c r="D79" s="60"/>
      <c r="E79" s="60"/>
      <c r="F79" s="60"/>
      <c r="G79" s="60"/>
      <c r="H79" s="60"/>
    </row>
    <row r="80" spans="1:8" ht="18">
      <c r="A80" s="60"/>
      <c r="B80" s="60"/>
      <c r="C80" s="60"/>
      <c r="D80" s="60"/>
      <c r="E80" s="60"/>
      <c r="F80" s="60"/>
      <c r="G80" s="60"/>
      <c r="H80" s="60"/>
    </row>
    <row r="81" spans="1:8" ht="18">
      <c r="A81" s="60"/>
      <c r="B81" s="60"/>
      <c r="C81" s="60"/>
      <c r="D81" s="60"/>
      <c r="E81" s="60"/>
      <c r="F81" s="60"/>
      <c r="G81" s="60"/>
      <c r="H81" s="60"/>
    </row>
    <row r="82" spans="1:8" ht="18">
      <c r="A82" s="60"/>
      <c r="B82" s="60"/>
      <c r="C82" s="60"/>
      <c r="D82" s="60"/>
      <c r="E82" s="60"/>
      <c r="F82" s="60"/>
      <c r="G82" s="60"/>
      <c r="H82" s="60"/>
    </row>
    <row r="83" spans="1:8" ht="18">
      <c r="A83" s="60"/>
      <c r="B83" s="60"/>
      <c r="C83" s="60"/>
      <c r="D83" s="60"/>
      <c r="E83" s="60"/>
      <c r="F83" s="60"/>
      <c r="G83" s="60"/>
      <c r="H83" s="60"/>
    </row>
    <row r="84" spans="1:8" ht="18">
      <c r="A84" s="60"/>
      <c r="B84" s="60"/>
      <c r="C84" s="60"/>
      <c r="D84" s="60"/>
      <c r="E84" s="60"/>
      <c r="F84" s="60"/>
      <c r="G84" s="60"/>
      <c r="H84" s="60"/>
    </row>
    <row r="85" spans="1:8" ht="18">
      <c r="A85" s="60"/>
      <c r="B85" s="60"/>
      <c r="C85" s="60"/>
      <c r="D85" s="60"/>
      <c r="E85" s="60"/>
      <c r="F85" s="60"/>
      <c r="G85" s="60"/>
      <c r="H85" s="60"/>
    </row>
    <row r="86" spans="1:8" ht="18">
      <c r="A86" s="60"/>
      <c r="B86" s="60"/>
      <c r="C86" s="60"/>
      <c r="D86" s="60"/>
      <c r="E86" s="60"/>
      <c r="F86" s="60"/>
      <c r="G86" s="60"/>
      <c r="H86" s="60"/>
    </row>
    <row r="87" spans="1:8" ht="18">
      <c r="A87" s="60"/>
      <c r="B87" s="60"/>
      <c r="C87" s="60"/>
      <c r="D87" s="60"/>
      <c r="E87" s="60"/>
      <c r="F87" s="60"/>
      <c r="G87" s="60"/>
      <c r="H87" s="60"/>
    </row>
    <row r="88" spans="1:8" ht="18">
      <c r="A88" s="60"/>
      <c r="B88" s="60"/>
      <c r="C88" s="60"/>
      <c r="D88" s="60"/>
      <c r="E88" s="60"/>
      <c r="F88" s="60"/>
      <c r="G88" s="60"/>
      <c r="H88" s="60"/>
    </row>
    <row r="89" spans="1:8" ht="18">
      <c r="A89" s="60"/>
      <c r="B89" s="60"/>
      <c r="C89" s="60"/>
      <c r="D89" s="60"/>
      <c r="E89" s="60"/>
      <c r="F89" s="60"/>
      <c r="G89" s="60"/>
      <c r="H89" s="60"/>
    </row>
    <row r="90" spans="1:8" ht="18">
      <c r="A90" s="60"/>
      <c r="B90" s="60"/>
      <c r="C90" s="60"/>
      <c r="D90" s="60"/>
      <c r="E90" s="60"/>
      <c r="F90" s="60"/>
      <c r="G90" s="60"/>
      <c r="H90" s="60"/>
    </row>
    <row r="91" spans="1:8" ht="18">
      <c r="A91" s="60"/>
      <c r="B91" s="60"/>
      <c r="C91" s="60"/>
      <c r="D91" s="60"/>
      <c r="E91" s="60"/>
      <c r="F91" s="60"/>
      <c r="G91" s="60"/>
      <c r="H91" s="60"/>
    </row>
    <row r="92" spans="1:8" ht="18">
      <c r="A92" s="60"/>
      <c r="B92" s="60"/>
      <c r="C92" s="60"/>
      <c r="D92" s="60"/>
      <c r="E92" s="60"/>
      <c r="F92" s="60"/>
      <c r="G92" s="60"/>
      <c r="H92" s="60"/>
    </row>
    <row r="93" spans="1:8" ht="18">
      <c r="A93" s="60"/>
      <c r="B93" s="60"/>
      <c r="C93" s="60"/>
      <c r="D93" s="60"/>
      <c r="E93" s="60"/>
      <c r="F93" s="60"/>
      <c r="G93" s="60"/>
      <c r="H93" s="60"/>
    </row>
    <row r="94" spans="1:8" ht="18">
      <c r="A94" s="60"/>
      <c r="B94" s="60"/>
      <c r="C94" s="60"/>
      <c r="D94" s="60"/>
      <c r="E94" s="60"/>
      <c r="F94" s="60"/>
      <c r="G94" s="60"/>
      <c r="H94" s="60"/>
    </row>
    <row r="95" spans="1:8" ht="18">
      <c r="A95" s="60"/>
      <c r="B95" s="60"/>
      <c r="C95" s="60"/>
      <c r="D95" s="60"/>
      <c r="E95" s="60"/>
      <c r="F95" s="60"/>
      <c r="G95" s="60"/>
      <c r="H95" s="60"/>
    </row>
    <row r="96" spans="1:8" ht="18">
      <c r="A96" s="60"/>
      <c r="B96" s="60"/>
      <c r="C96" s="60"/>
      <c r="D96" s="60"/>
      <c r="E96" s="60"/>
      <c r="F96" s="60"/>
      <c r="G96" s="60"/>
      <c r="H96" s="60"/>
    </row>
    <row r="97" spans="1:8" ht="18">
      <c r="A97" s="60"/>
      <c r="B97" s="60"/>
      <c r="C97" s="60"/>
      <c r="D97" s="60"/>
      <c r="E97" s="60"/>
      <c r="F97" s="60"/>
      <c r="G97" s="60"/>
      <c r="H97" s="60"/>
    </row>
    <row r="98" spans="1:8" ht="18">
      <c r="A98" s="60"/>
      <c r="B98" s="60"/>
      <c r="C98" s="60"/>
      <c r="D98" s="60"/>
      <c r="E98" s="60"/>
      <c r="F98" s="60"/>
      <c r="G98" s="60"/>
      <c r="H98" s="60"/>
    </row>
    <row r="99" spans="1:8" ht="18">
      <c r="A99" s="60"/>
      <c r="B99" s="60"/>
      <c r="C99" s="60"/>
      <c r="D99" s="60"/>
      <c r="E99" s="60"/>
      <c r="F99" s="60"/>
      <c r="G99" s="60"/>
      <c r="H99" s="60"/>
    </row>
    <row r="100" spans="1:8" ht="18">
      <c r="A100" s="60"/>
      <c r="B100" s="60"/>
      <c r="C100" s="60"/>
      <c r="D100" s="60"/>
      <c r="E100" s="60"/>
      <c r="F100" s="60"/>
      <c r="G100" s="60"/>
      <c r="H100" s="60"/>
    </row>
    <row r="101" spans="1:8" ht="18">
      <c r="A101" s="60"/>
      <c r="B101" s="60"/>
      <c r="C101" s="60"/>
      <c r="D101" s="60"/>
      <c r="E101" s="60"/>
      <c r="F101" s="60"/>
      <c r="G101" s="60"/>
      <c r="H101" s="60"/>
    </row>
    <row r="102" spans="1:8" ht="18">
      <c r="A102" s="60"/>
      <c r="B102" s="60"/>
      <c r="C102" s="60"/>
      <c r="D102" s="60"/>
      <c r="E102" s="60"/>
      <c r="F102" s="60"/>
      <c r="G102" s="60"/>
      <c r="H102" s="60"/>
    </row>
    <row r="103" spans="1:8" ht="18">
      <c r="A103" s="60"/>
      <c r="B103" s="60"/>
      <c r="C103" s="60"/>
      <c r="D103" s="60"/>
      <c r="E103" s="60"/>
      <c r="F103" s="60"/>
      <c r="G103" s="60"/>
      <c r="H103" s="60"/>
    </row>
    <row r="104" spans="1:8" ht="18">
      <c r="A104" s="60"/>
      <c r="B104" s="60"/>
      <c r="C104" s="60"/>
      <c r="D104" s="60"/>
      <c r="E104" s="60"/>
      <c r="F104" s="60"/>
      <c r="G104" s="60"/>
      <c r="H104" s="60"/>
    </row>
    <row r="105" spans="1:8" ht="18">
      <c r="A105" s="60"/>
      <c r="B105" s="60"/>
      <c r="C105" s="60"/>
      <c r="D105" s="60"/>
      <c r="E105" s="60"/>
      <c r="F105" s="60"/>
      <c r="G105" s="60"/>
      <c r="H105" s="60"/>
    </row>
    <row r="106" spans="1:8" ht="18">
      <c r="A106" s="60"/>
      <c r="B106" s="60"/>
      <c r="C106" s="60"/>
      <c r="D106" s="60"/>
      <c r="E106" s="60"/>
      <c r="F106" s="60"/>
      <c r="G106" s="60"/>
      <c r="H106" s="60"/>
    </row>
    <row r="107" spans="1:8" ht="18">
      <c r="A107" s="60"/>
      <c r="B107" s="60"/>
      <c r="C107" s="60"/>
      <c r="D107" s="60"/>
      <c r="E107" s="60"/>
      <c r="F107" s="60"/>
      <c r="G107" s="60"/>
      <c r="H107" s="60"/>
    </row>
    <row r="108" spans="1:8" ht="18">
      <c r="A108" s="60"/>
      <c r="B108" s="60"/>
      <c r="C108" s="60"/>
      <c r="D108" s="60"/>
      <c r="E108" s="60"/>
      <c r="F108" s="60"/>
      <c r="G108" s="60"/>
      <c r="H108" s="60"/>
    </row>
    <row r="109" spans="1:8" ht="18">
      <c r="A109" s="60"/>
      <c r="B109" s="60"/>
      <c r="C109" s="60"/>
      <c r="D109" s="60"/>
      <c r="E109" s="60"/>
      <c r="F109" s="60"/>
      <c r="G109" s="60"/>
      <c r="H109" s="60"/>
    </row>
    <row r="110" spans="1:8" ht="18">
      <c r="A110" s="60"/>
      <c r="B110" s="60"/>
      <c r="C110" s="60"/>
      <c r="D110" s="60"/>
      <c r="E110" s="60"/>
      <c r="F110" s="60"/>
      <c r="G110" s="60"/>
      <c r="H110" s="60"/>
    </row>
    <row r="111" spans="1:8" ht="18">
      <c r="A111" s="60"/>
      <c r="B111" s="60"/>
      <c r="C111" s="60"/>
      <c r="D111" s="60"/>
      <c r="E111" s="60"/>
      <c r="F111" s="60"/>
      <c r="G111" s="60"/>
      <c r="H111" s="60"/>
    </row>
    <row r="112" spans="1:8" ht="18">
      <c r="A112" s="60"/>
      <c r="B112" s="60"/>
      <c r="C112" s="60"/>
      <c r="D112" s="60"/>
      <c r="E112" s="60"/>
      <c r="F112" s="60"/>
      <c r="G112" s="60"/>
      <c r="H112" s="60"/>
    </row>
    <row r="113" spans="1:8" ht="18">
      <c r="A113" s="60"/>
      <c r="B113" s="60"/>
      <c r="C113" s="60"/>
      <c r="D113" s="60"/>
      <c r="E113" s="60"/>
      <c r="F113" s="60"/>
      <c r="G113" s="60"/>
      <c r="H113" s="60"/>
    </row>
  </sheetData>
  <mergeCells count="365">
    <mergeCell ref="A1:H1"/>
    <mergeCell ref="I1:AC1"/>
    <mergeCell ref="AD1:AV1"/>
    <mergeCell ref="AW1:BO1"/>
    <mergeCell ref="AW6:BO6"/>
    <mergeCell ref="I7:AC7"/>
    <mergeCell ref="AD7:AV7"/>
    <mergeCell ref="AW7:BO7"/>
    <mergeCell ref="AI10:AK10"/>
    <mergeCell ref="A6:H7"/>
    <mergeCell ref="I6:AC6"/>
    <mergeCell ref="AD6:AV6"/>
    <mergeCell ref="D2:G2"/>
    <mergeCell ref="A5:H5"/>
    <mergeCell ref="I5:AC5"/>
    <mergeCell ref="AD5:AV5"/>
    <mergeCell ref="AM10:AR10"/>
    <mergeCell ref="AT10:AU10"/>
    <mergeCell ref="BB10:BD10"/>
    <mergeCell ref="BF10:BK10"/>
    <mergeCell ref="AW5:BO5"/>
    <mergeCell ref="A9:D9"/>
    <mergeCell ref="E9:H9"/>
    <mergeCell ref="A10:D10"/>
    <mergeCell ref="E10:H10"/>
    <mergeCell ref="W10:AC10"/>
    <mergeCell ref="BA12:BA14"/>
    <mergeCell ref="BM10:BN10"/>
    <mergeCell ref="A12:A14"/>
    <mergeCell ref="B12:B14"/>
    <mergeCell ref="C12:C14"/>
    <mergeCell ref="D12:D14"/>
    <mergeCell ref="E12:E14"/>
    <mergeCell ref="BB12:BB14"/>
    <mergeCell ref="BC12:BK13"/>
    <mergeCell ref="AJ12:AR13"/>
    <mergeCell ref="AW12:AW14"/>
    <mergeCell ref="BO12:BO14"/>
    <mergeCell ref="N14:O14"/>
    <mergeCell ref="P14:Q14"/>
    <mergeCell ref="R14:S14"/>
    <mergeCell ref="T14:U14"/>
    <mergeCell ref="V14:W14"/>
    <mergeCell ref="AX12:AX14"/>
    <mergeCell ref="AY12:AY14"/>
    <mergeCell ref="AZ12:AZ14"/>
    <mergeCell ref="AE12:AE14"/>
    <mergeCell ref="AF12:AF14"/>
    <mergeCell ref="AG12:AG14"/>
    <mergeCell ref="AT12:AT14"/>
    <mergeCell ref="AU12:AU14"/>
    <mergeCell ref="AV12:AV14"/>
    <mergeCell ref="AS12:AS14"/>
    <mergeCell ref="AI12:AI14"/>
    <mergeCell ref="A15:A16"/>
    <mergeCell ref="B15:B16"/>
    <mergeCell ref="C15:C16"/>
    <mergeCell ref="D15:D16"/>
    <mergeCell ref="E15:E16"/>
    <mergeCell ref="F15:F16"/>
    <mergeCell ref="F12:F14"/>
    <mergeCell ref="G12:G14"/>
    <mergeCell ref="AD12:AD14"/>
    <mergeCell ref="BL12:BL14"/>
    <mergeCell ref="BM12:BM14"/>
    <mergeCell ref="BN12:BN14"/>
    <mergeCell ref="L12:L14"/>
    <mergeCell ref="M12:M14"/>
    <mergeCell ref="N12:W13"/>
    <mergeCell ref="X12:Y14"/>
    <mergeCell ref="Z12:AB14"/>
    <mergeCell ref="AC12:AC14"/>
    <mergeCell ref="AH12:AH14"/>
    <mergeCell ref="P15:P16"/>
    <mergeCell ref="R15:R16"/>
    <mergeCell ref="H12:H14"/>
    <mergeCell ref="I12:I14"/>
    <mergeCell ref="J12:J14"/>
    <mergeCell ref="K12:K14"/>
    <mergeCell ref="T15:T16"/>
    <mergeCell ref="V15:V16"/>
    <mergeCell ref="G15:G16"/>
    <mergeCell ref="H15:H16"/>
    <mergeCell ref="I15:I16"/>
    <mergeCell ref="J15:J16"/>
    <mergeCell ref="K15:K16"/>
    <mergeCell ref="L15:L16"/>
    <mergeCell ref="M15:M16"/>
    <mergeCell ref="N15:N16"/>
    <mergeCell ref="Z17:Z18"/>
    <mergeCell ref="AB17:AB18"/>
    <mergeCell ref="AC17:AC18"/>
    <mergeCell ref="X15:Y16"/>
    <mergeCell ref="Z15:Z16"/>
    <mergeCell ref="AB15:AB16"/>
    <mergeCell ref="AC15:AC16"/>
    <mergeCell ref="AM15:AN16"/>
    <mergeCell ref="AO15:AO16"/>
    <mergeCell ref="AP15:AQ16"/>
    <mergeCell ref="AR15:AR16"/>
    <mergeCell ref="AD15:AD18"/>
    <mergeCell ref="AE15:AE16"/>
    <mergeCell ref="AF15:AF16"/>
    <mergeCell ref="AG15:AG16"/>
    <mergeCell ref="AH15:AH16"/>
    <mergeCell ref="AI15:AI16"/>
    <mergeCell ref="AJ15:AK16"/>
    <mergeCell ref="AL15:AL16"/>
    <mergeCell ref="AX17:AX18"/>
    <mergeCell ref="BA15:BA16"/>
    <mergeCell ref="BB15:BB16"/>
    <mergeCell ref="BC15:BD16"/>
    <mergeCell ref="BE15:BE16"/>
    <mergeCell ref="AS15:AS18"/>
    <mergeCell ref="AT15:AT16"/>
    <mergeCell ref="BC17:BD18"/>
    <mergeCell ref="BF15:BG16"/>
    <mergeCell ref="BH15:BH16"/>
    <mergeCell ref="AU15:AU16"/>
    <mergeCell ref="AV15:AV18"/>
    <mergeCell ref="AW15:AW18"/>
    <mergeCell ref="AX15:AX16"/>
    <mergeCell ref="AY15:AY16"/>
    <mergeCell ref="AZ15:AZ16"/>
    <mergeCell ref="AU17:AU18"/>
    <mergeCell ref="BI15:BJ16"/>
    <mergeCell ref="BK15:BK16"/>
    <mergeCell ref="BI17:BJ18"/>
    <mergeCell ref="BK17:BK18"/>
    <mergeCell ref="BE17:BE18"/>
    <mergeCell ref="BF17:BG18"/>
    <mergeCell ref="BH17:BH18"/>
    <mergeCell ref="E17:E18"/>
    <mergeCell ref="F17:F18"/>
    <mergeCell ref="BL15:BL18"/>
    <mergeCell ref="BM15:BM16"/>
    <mergeCell ref="BN15:BN16"/>
    <mergeCell ref="BO15:BO18"/>
    <mergeCell ref="BM17:BM18"/>
    <mergeCell ref="BN17:BN18"/>
    <mergeCell ref="AY17:AY18"/>
    <mergeCell ref="AZ17:AZ18"/>
    <mergeCell ref="AO17:AO18"/>
    <mergeCell ref="AP17:AQ18"/>
    <mergeCell ref="AR17:AR18"/>
    <mergeCell ref="AT17:AT18"/>
    <mergeCell ref="J17:J18"/>
    <mergeCell ref="K17:K18"/>
    <mergeCell ref="L17:L18"/>
    <mergeCell ref="AL17:AL18"/>
    <mergeCell ref="AM17:AN18"/>
    <mergeCell ref="X17:Y18"/>
    <mergeCell ref="AI17:AI18"/>
    <mergeCell ref="AJ17:AK18"/>
    <mergeCell ref="A19:A20"/>
    <mergeCell ref="B19:B20"/>
    <mergeCell ref="C19:C20"/>
    <mergeCell ref="D19:D20"/>
    <mergeCell ref="A17:A18"/>
    <mergeCell ref="B17:B18"/>
    <mergeCell ref="C17:C18"/>
    <mergeCell ref="D17:D18"/>
    <mergeCell ref="P17:P18"/>
    <mergeCell ref="R17:R18"/>
    <mergeCell ref="E19:E20"/>
    <mergeCell ref="F19:F20"/>
    <mergeCell ref="BA17:BA18"/>
    <mergeCell ref="BB17:BB18"/>
    <mergeCell ref="AE17:AE18"/>
    <mergeCell ref="AF17:AF18"/>
    <mergeCell ref="AG17:AG18"/>
    <mergeCell ref="AH17:AH18"/>
    <mergeCell ref="N19:N20"/>
    <mergeCell ref="P19:P20"/>
    <mergeCell ref="R19:R20"/>
    <mergeCell ref="T17:T18"/>
    <mergeCell ref="V17:V18"/>
    <mergeCell ref="G17:G18"/>
    <mergeCell ref="H17:H18"/>
    <mergeCell ref="I17:I18"/>
    <mergeCell ref="M17:M18"/>
    <mergeCell ref="N17:N18"/>
    <mergeCell ref="AC19:AC20"/>
    <mergeCell ref="T19:T20"/>
    <mergeCell ref="V19:V20"/>
    <mergeCell ref="G19:G20"/>
    <mergeCell ref="H19:H20"/>
    <mergeCell ref="I19:I20"/>
    <mergeCell ref="J19:J20"/>
    <mergeCell ref="K19:K20"/>
    <mergeCell ref="L19:L20"/>
    <mergeCell ref="M19:M20"/>
    <mergeCell ref="AR19:AR20"/>
    <mergeCell ref="AD19:AD22"/>
    <mergeCell ref="AE19:AE20"/>
    <mergeCell ref="X21:Y22"/>
    <mergeCell ref="Z21:Z22"/>
    <mergeCell ref="AB21:AB22"/>
    <mergeCell ref="AC21:AC22"/>
    <mergeCell ref="X19:Y20"/>
    <mergeCell ref="Z19:Z20"/>
    <mergeCell ref="AB19:AB20"/>
    <mergeCell ref="AL19:AL20"/>
    <mergeCell ref="AL21:AL22"/>
    <mergeCell ref="AM21:AN22"/>
    <mergeCell ref="AM19:AN20"/>
    <mergeCell ref="AO19:AO20"/>
    <mergeCell ref="AP19:AQ20"/>
    <mergeCell ref="BB19:BB20"/>
    <mergeCell ref="BC19:BD20"/>
    <mergeCell ref="BE19:BE20"/>
    <mergeCell ref="AS19:AS22"/>
    <mergeCell ref="AT19:AT20"/>
    <mergeCell ref="AF19:AF20"/>
    <mergeCell ref="AG19:AG20"/>
    <mergeCell ref="AH19:AH20"/>
    <mergeCell ref="AI19:AI20"/>
    <mergeCell ref="AJ19:AK20"/>
    <mergeCell ref="BH19:BH20"/>
    <mergeCell ref="AU19:AU20"/>
    <mergeCell ref="AV19:AV22"/>
    <mergeCell ref="AW19:AW22"/>
    <mergeCell ref="AX19:AX20"/>
    <mergeCell ref="AY19:AY20"/>
    <mergeCell ref="AZ19:AZ20"/>
    <mergeCell ref="AU21:AU22"/>
    <mergeCell ref="AX21:AX22"/>
    <mergeCell ref="BA19:BA20"/>
    <mergeCell ref="AY21:AY22"/>
    <mergeCell ref="AZ21:AZ22"/>
    <mergeCell ref="BI19:BJ20"/>
    <mergeCell ref="BK19:BK20"/>
    <mergeCell ref="BI21:BJ22"/>
    <mergeCell ref="BK21:BK22"/>
    <mergeCell ref="BE21:BE22"/>
    <mergeCell ref="BF21:BG22"/>
    <mergeCell ref="BH21:BH22"/>
    <mergeCell ref="BF19:BG20"/>
    <mergeCell ref="BL19:BL22"/>
    <mergeCell ref="BM19:BM20"/>
    <mergeCell ref="BN19:BN20"/>
    <mergeCell ref="BO19:BO22"/>
    <mergeCell ref="BM21:BM22"/>
    <mergeCell ref="BN21:BN22"/>
    <mergeCell ref="AR21:AR22"/>
    <mergeCell ref="AT21:AT22"/>
    <mergeCell ref="J21:J22"/>
    <mergeCell ref="K21:K22"/>
    <mergeCell ref="L21:L22"/>
    <mergeCell ref="A21:A22"/>
    <mergeCell ref="B21:B22"/>
    <mergeCell ref="C21:C22"/>
    <mergeCell ref="D21:D22"/>
    <mergeCell ref="E21:E22"/>
    <mergeCell ref="A25:D25"/>
    <mergeCell ref="E25:H25"/>
    <mergeCell ref="J25:AB26"/>
    <mergeCell ref="AE26:AJ27"/>
    <mergeCell ref="AO21:AO22"/>
    <mergeCell ref="AP21:AQ22"/>
    <mergeCell ref="F21:F22"/>
    <mergeCell ref="G21:G22"/>
    <mergeCell ref="AX26:BC27"/>
    <mergeCell ref="A27:D27"/>
    <mergeCell ref="BA21:BA22"/>
    <mergeCell ref="BB21:BB22"/>
    <mergeCell ref="BC21:BD22"/>
    <mergeCell ref="AE21:AE22"/>
    <mergeCell ref="AF21:AF22"/>
    <mergeCell ref="AG21:AG22"/>
    <mergeCell ref="AH21:AH22"/>
    <mergeCell ref="AI21:AI22"/>
    <mergeCell ref="M21:M22"/>
    <mergeCell ref="N21:N22"/>
    <mergeCell ref="P21:P22"/>
    <mergeCell ref="R21:R22"/>
    <mergeCell ref="T21:T22"/>
    <mergeCell ref="V21:V22"/>
    <mergeCell ref="AI34:AK34"/>
    <mergeCell ref="AM34:AR34"/>
    <mergeCell ref="AT34:AU34"/>
    <mergeCell ref="H21:H22"/>
    <mergeCell ref="I21:I22"/>
    <mergeCell ref="J28:AB29"/>
    <mergeCell ref="AD30:AV30"/>
    <mergeCell ref="AE24:AJ25"/>
    <mergeCell ref="AN24:AV25"/>
    <mergeCell ref="AJ21:AK22"/>
    <mergeCell ref="AX24:BC25"/>
    <mergeCell ref="BG24:BO25"/>
    <mergeCell ref="AJ36:AR37"/>
    <mergeCell ref="AS36:AS38"/>
    <mergeCell ref="AT36:AT38"/>
    <mergeCell ref="AU36:AU38"/>
    <mergeCell ref="AV36:AV38"/>
    <mergeCell ref="AD31:AV31"/>
    <mergeCell ref="AW31:BO31"/>
    <mergeCell ref="AD32:AV32"/>
    <mergeCell ref="AH39:AH40"/>
    <mergeCell ref="AD36:AD38"/>
    <mergeCell ref="AE36:AE38"/>
    <mergeCell ref="AF36:AF38"/>
    <mergeCell ref="AG36:AG38"/>
    <mergeCell ref="AH36:AH38"/>
    <mergeCell ref="AD39:AD42"/>
    <mergeCell ref="AE39:AE40"/>
    <mergeCell ref="AF39:AF40"/>
    <mergeCell ref="AG39:AG40"/>
    <mergeCell ref="AI36:AI38"/>
    <mergeCell ref="AR39:AR40"/>
    <mergeCell ref="AS39:AS42"/>
    <mergeCell ref="AT39:AT40"/>
    <mergeCell ref="AM39:AN40"/>
    <mergeCell ref="AO39:AO40"/>
    <mergeCell ref="AP39:AQ40"/>
    <mergeCell ref="AT41:AT42"/>
    <mergeCell ref="AL41:AL42"/>
    <mergeCell ref="AM41:AN42"/>
    <mergeCell ref="AU39:AU40"/>
    <mergeCell ref="AV39:AV42"/>
    <mergeCell ref="AE41:AE42"/>
    <mergeCell ref="AF41:AF42"/>
    <mergeCell ref="AG41:AG42"/>
    <mergeCell ref="AH41:AH42"/>
    <mergeCell ref="AI41:AI42"/>
    <mergeCell ref="AI39:AI40"/>
    <mergeCell ref="AJ39:AK40"/>
    <mergeCell ref="AL39:AL40"/>
    <mergeCell ref="AU41:AU42"/>
    <mergeCell ref="AD43:AD46"/>
    <mergeCell ref="AE43:AE44"/>
    <mergeCell ref="AF43:AF44"/>
    <mergeCell ref="AG43:AG44"/>
    <mergeCell ref="AH43:AH44"/>
    <mergeCell ref="AI43:AI44"/>
    <mergeCell ref="AJ43:AK44"/>
    <mergeCell ref="AL43:AL44"/>
    <mergeCell ref="AJ41:AK42"/>
    <mergeCell ref="AI45:AI46"/>
    <mergeCell ref="AO41:AO42"/>
    <mergeCell ref="AP41:AQ42"/>
    <mergeCell ref="AR41:AR42"/>
    <mergeCell ref="AU45:AU46"/>
    <mergeCell ref="AO43:AO44"/>
    <mergeCell ref="AP43:AQ44"/>
    <mergeCell ref="AR43:AR44"/>
    <mergeCell ref="AS43:AS46"/>
    <mergeCell ref="AT43:AT44"/>
    <mergeCell ref="AM43:AN44"/>
    <mergeCell ref="AE48:AJ49"/>
    <mergeCell ref="AN48:AV49"/>
    <mergeCell ref="AE50:AJ51"/>
    <mergeCell ref="AU43:AU44"/>
    <mergeCell ref="AV43:AV46"/>
    <mergeCell ref="AE45:AE46"/>
    <mergeCell ref="AF45:AF46"/>
    <mergeCell ref="AG45:AG46"/>
    <mergeCell ref="AH45:AH46"/>
    <mergeCell ref="AP45:AQ46"/>
    <mergeCell ref="AR45:AR46"/>
    <mergeCell ref="AT45:AT46"/>
    <mergeCell ref="AJ45:AK46"/>
    <mergeCell ref="AL45:AL46"/>
    <mergeCell ref="AM45:AN46"/>
    <mergeCell ref="AO45:AO46"/>
  </mergeCells>
  <phoneticPr fontId="27" type="noConversion"/>
  <pageMargins left="0.39370078740157483" right="0.19685039370078741" top="0.59055118110236227" bottom="0.59055118110236227" header="0.51181102362204722" footer="0.51181102362204722"/>
  <pageSetup paperSize="9" scale="75" orientation="portrait" verticalDpi="4294967293" r:id="rId1"/>
  <headerFooter alignWithMargins="0"/>
  <colBreaks count="3" manualBreakCount="3">
    <brk id="8" max="1048575" man="1"/>
    <brk id="29" max="1048575" man="1"/>
    <brk id="4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O113"/>
  <sheetViews>
    <sheetView view="pageBreakPreview" topLeftCell="F4" zoomScale="75" workbookViewId="0">
      <selection activeCell="I1" sqref="I1:AC31"/>
    </sheetView>
  </sheetViews>
  <sheetFormatPr defaultRowHeight="12.75"/>
  <cols>
    <col min="1" max="1" width="4.28515625" style="1" customWidth="1"/>
    <col min="2" max="2" width="5.7109375" style="1" customWidth="1"/>
    <col min="3" max="3" width="4.28515625" style="1" customWidth="1"/>
    <col min="4" max="4" width="38.7109375" style="1" customWidth="1"/>
    <col min="5" max="6" width="10.7109375" style="1" customWidth="1"/>
    <col min="7" max="7" width="22.85546875" style="1" customWidth="1"/>
    <col min="8" max="8" width="23.7109375" style="1" customWidth="1"/>
    <col min="9" max="9" width="4.28515625" style="1" customWidth="1"/>
    <col min="10" max="10" width="32.28515625" style="1" customWidth="1"/>
    <col min="11" max="12" width="6.42578125" style="1" customWidth="1"/>
    <col min="13" max="13" width="21.5703125" style="1" customWidth="1"/>
    <col min="14" max="23" width="3.140625" style="1" customWidth="1"/>
    <col min="24" max="25" width="2.5703125" style="1" customWidth="1"/>
    <col min="26" max="26" width="1.42578125" style="1" customWidth="1"/>
    <col min="27" max="27" width="3.140625" style="1" customWidth="1"/>
    <col min="28" max="28" width="1.42578125" style="1" customWidth="1"/>
    <col min="29" max="29" width="6.42578125" style="1" customWidth="1"/>
    <col min="30" max="30" width="3.5703125" style="1" customWidth="1"/>
    <col min="31" max="31" width="3.28515625" style="1" customWidth="1"/>
    <col min="32" max="32" width="26.42578125" style="1" customWidth="1"/>
    <col min="33" max="34" width="5.42578125" style="1" customWidth="1"/>
    <col min="35" max="35" width="14.28515625" style="1" customWidth="1"/>
    <col min="36" max="37" width="5.7109375" style="1" customWidth="1"/>
    <col min="38" max="38" width="2.140625" style="1" customWidth="1"/>
    <col min="39" max="40" width="5.7109375" style="1" customWidth="1"/>
    <col min="41" max="41" width="2.140625" style="1" customWidth="1"/>
    <col min="42" max="43" width="5.7109375" style="1" customWidth="1"/>
    <col min="44" max="44" width="2.140625" style="1" customWidth="1"/>
    <col min="45" max="45" width="5.7109375" style="1" customWidth="1"/>
    <col min="46" max="47" width="4.5703125" style="1" customWidth="1"/>
    <col min="48" max="48" width="12.140625" style="1" customWidth="1"/>
    <col min="49" max="49" width="3.5703125" style="1" customWidth="1"/>
    <col min="50" max="50" width="3.28515625" style="1" customWidth="1"/>
    <col min="51" max="51" width="26.42578125" style="1" customWidth="1"/>
    <col min="52" max="53" width="5.42578125" style="1" customWidth="1"/>
    <col min="54" max="54" width="14.28515625" style="1" customWidth="1"/>
    <col min="55" max="56" width="5.7109375" style="1" customWidth="1"/>
    <col min="57" max="57" width="2.140625" style="1" customWidth="1"/>
    <col min="58" max="59" width="5.7109375" style="1" customWidth="1"/>
    <col min="60" max="60" width="2.140625" style="1" customWidth="1"/>
    <col min="61" max="62" width="5.7109375" style="1" customWidth="1"/>
    <col min="63" max="63" width="2.140625" style="1" customWidth="1"/>
    <col min="64" max="64" width="5.7109375" style="1" customWidth="1"/>
    <col min="65" max="66" width="4.5703125" style="1" customWidth="1"/>
    <col min="67" max="67" width="12.140625" style="1" customWidth="1"/>
    <col min="68" max="68" width="3.5703125" style="1" customWidth="1"/>
    <col min="69" max="69" width="3.28515625" style="1" customWidth="1"/>
    <col min="70" max="70" width="25.7109375" style="1" customWidth="1"/>
    <col min="71" max="71" width="3.85546875" style="1" customWidth="1"/>
    <col min="72" max="72" width="12.85546875" style="1" customWidth="1"/>
    <col min="73" max="74" width="4.28515625" style="1" customWidth="1"/>
    <col min="75" max="75" width="2.140625" style="1" customWidth="1"/>
    <col min="76" max="77" width="4.28515625" style="1" customWidth="1"/>
    <col min="78" max="78" width="2.140625" style="1" customWidth="1"/>
    <col min="79" max="80" width="4.28515625" style="1" customWidth="1"/>
    <col min="81" max="81" width="2.140625" style="1" customWidth="1"/>
    <col min="82" max="82" width="5.7109375" style="1" customWidth="1"/>
    <col min="83" max="84" width="4.5703125" style="1" customWidth="1"/>
    <col min="85" max="85" width="12.140625" style="1" customWidth="1"/>
    <col min="86" max="16384" width="9.140625" style="1"/>
  </cols>
  <sheetData>
    <row r="1" spans="1:67" ht="1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1" t="s">
        <v>1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0" t="s">
        <v>1</v>
      </c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 t="s">
        <v>1</v>
      </c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</row>
    <row r="2" spans="1:67" ht="15">
      <c r="A2" s="2"/>
      <c r="B2" s="2"/>
      <c r="C2" s="2"/>
      <c r="D2" s="112" t="s">
        <v>136</v>
      </c>
      <c r="E2" s="112"/>
      <c r="F2" s="112"/>
      <c r="G2" s="112"/>
      <c r="H2" s="2"/>
      <c r="I2" s="12"/>
      <c r="J2" s="12"/>
      <c r="K2" s="12"/>
      <c r="L2" s="12"/>
      <c r="M2" s="12" t="str">
        <f>D2</f>
        <v xml:space="preserve">              ФЕДЕРАЦИЯ ВОЛЬНОЙ БОРЬБЫ ЛИПЕЦКОЙ ОБЛАСТИ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7"/>
      <c r="AE2" s="7"/>
      <c r="AF2" s="7"/>
      <c r="AG2" s="7"/>
      <c r="AH2" s="7"/>
      <c r="AI2" s="7"/>
      <c r="AJ2" s="7" t="str">
        <f>D2</f>
        <v xml:space="preserve">              ФЕДЕРАЦИЯ ВОЛЬНОЙ БОРЬБЫ ЛИПЕЦКОЙ ОБЛАСТИ</v>
      </c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 t="str">
        <f>D2</f>
        <v xml:space="preserve">              ФЕДЕРАЦИЯ ВОЛЬНОЙ БОРЬБЫ ЛИПЕЦКОЙ ОБЛАСТИ</v>
      </c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8">
      <c r="A3" s="4"/>
      <c r="B3" s="4"/>
      <c r="C3" s="4"/>
      <c r="D3" s="4"/>
      <c r="E3" s="4"/>
      <c r="F3" s="4"/>
      <c r="G3" s="4"/>
      <c r="H3" s="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15" customHeight="1"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ht="23.25">
      <c r="A5" s="116" t="s">
        <v>3</v>
      </c>
      <c r="B5" s="116"/>
      <c r="C5" s="116"/>
      <c r="D5" s="116"/>
      <c r="E5" s="116"/>
      <c r="F5" s="116"/>
      <c r="G5" s="116"/>
      <c r="H5" s="116"/>
      <c r="I5" s="117" t="s">
        <v>4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08" t="s">
        <v>115</v>
      </c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 t="s">
        <v>115</v>
      </c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</row>
    <row r="6" spans="1:67" ht="18" customHeight="1">
      <c r="A6" s="118" t="s">
        <v>97</v>
      </c>
      <c r="B6" s="118"/>
      <c r="C6" s="118"/>
      <c r="D6" s="118"/>
      <c r="E6" s="118"/>
      <c r="F6" s="118"/>
      <c r="G6" s="118"/>
      <c r="H6" s="118"/>
      <c r="I6" s="119" t="str">
        <f>A6</f>
        <v>Первенство Липецкой области по вольной борьбе среди юношей и девушек 1995-2000г.р.</v>
      </c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09" t="str">
        <f>A6</f>
        <v>Первенство Липецкой области по вольной борьбе среди юношей и девушек 1995-2000г.р.</v>
      </c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 t="str">
        <f>A6</f>
        <v>Первенство Липецкой области по вольной борьбе среди юношей и девушек 1995-2000г.р.</v>
      </c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</row>
    <row r="7" spans="1:67" ht="18" customHeight="1">
      <c r="A7" s="118"/>
      <c r="B7" s="118"/>
      <c r="C7" s="118"/>
      <c r="D7" s="118"/>
      <c r="E7" s="118"/>
      <c r="F7" s="118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</row>
    <row r="8" spans="1:67" ht="18" customHeight="1">
      <c r="A8" s="68"/>
      <c r="B8" s="68"/>
      <c r="C8" s="68"/>
      <c r="D8" s="68"/>
      <c r="E8" s="68"/>
      <c r="F8" s="68"/>
      <c r="G8" s="68"/>
      <c r="H8" s="86" t="s">
        <v>140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ht="23.25">
      <c r="A9" s="113" t="s">
        <v>6</v>
      </c>
      <c r="B9" s="113"/>
      <c r="C9" s="113"/>
      <c r="D9" s="113"/>
      <c r="E9" s="114" t="s">
        <v>244</v>
      </c>
      <c r="F9" s="114"/>
      <c r="G9" s="115"/>
      <c r="H9" s="115"/>
      <c r="I9" s="8"/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ht="18" customHeight="1">
      <c r="A10" s="113" t="s">
        <v>7</v>
      </c>
      <c r="B10" s="113"/>
      <c r="C10" s="113"/>
      <c r="D10" s="113"/>
      <c r="E10" s="114" t="s">
        <v>234</v>
      </c>
      <c r="F10" s="114"/>
      <c r="G10" s="114"/>
      <c r="H10" s="114"/>
      <c r="I10" s="8"/>
      <c r="J10" s="9" t="str">
        <f>$E$10</f>
        <v>21.01.2012г.</v>
      </c>
      <c r="K10" s="9"/>
      <c r="L10" s="8"/>
      <c r="M10" s="87" t="str">
        <f>E9</f>
        <v>Вес 60 кг.</v>
      </c>
      <c r="N10" s="11"/>
      <c r="O10" s="88"/>
      <c r="P10" s="88"/>
      <c r="Q10" s="88"/>
      <c r="R10" s="88"/>
      <c r="S10" s="88"/>
      <c r="T10" s="88"/>
      <c r="U10" s="88"/>
      <c r="V10" s="8"/>
      <c r="W10" s="111" t="str">
        <f>H8</f>
        <v>п. Матырский</v>
      </c>
      <c r="X10" s="111"/>
      <c r="Y10" s="111"/>
      <c r="Z10" s="111"/>
      <c r="AA10" s="111"/>
      <c r="AB10" s="111"/>
      <c r="AC10" s="111"/>
      <c r="AD10" s="3"/>
      <c r="AE10" s="3"/>
      <c r="AF10" s="11" t="str">
        <f>E10</f>
        <v>21.01.2012г.</v>
      </c>
      <c r="AG10" s="70"/>
      <c r="AH10" s="70"/>
      <c r="AI10" s="127" t="s">
        <v>116</v>
      </c>
      <c r="AJ10" s="127"/>
      <c r="AK10" s="127"/>
      <c r="AL10" s="3"/>
      <c r="AM10" s="306" t="str">
        <f>E9</f>
        <v>Вес 60 кг.</v>
      </c>
      <c r="AN10" s="306"/>
      <c r="AO10" s="306"/>
      <c r="AP10" s="306"/>
      <c r="AQ10" s="306"/>
      <c r="AR10" s="306"/>
      <c r="AS10" s="3"/>
      <c r="AT10" s="121" t="s">
        <v>117</v>
      </c>
      <c r="AU10" s="121"/>
      <c r="AV10" s="71" t="s">
        <v>137</v>
      </c>
      <c r="AW10" s="3"/>
      <c r="AX10" s="3"/>
      <c r="AY10" s="11" t="str">
        <f>E10</f>
        <v>21.01.2012г.</v>
      </c>
      <c r="AZ10" s="70"/>
      <c r="BA10" s="70"/>
      <c r="BB10" s="127" t="s">
        <v>118</v>
      </c>
      <c r="BC10" s="127"/>
      <c r="BD10" s="127"/>
      <c r="BE10" s="3"/>
      <c r="BF10" s="306" t="str">
        <f>E9</f>
        <v>Вес 60 кг.</v>
      </c>
      <c r="BG10" s="306"/>
      <c r="BH10" s="306"/>
      <c r="BI10" s="306"/>
      <c r="BJ10" s="306"/>
      <c r="BK10" s="306"/>
      <c r="BL10" s="3"/>
      <c r="BM10" s="121" t="s">
        <v>117</v>
      </c>
      <c r="BN10" s="121"/>
      <c r="BO10" s="71" t="str">
        <f>$AV$10</f>
        <v>A</v>
      </c>
    </row>
    <row r="11" spans="1:67" ht="4.5" customHeight="1">
      <c r="A11" s="3"/>
      <c r="B11" s="3"/>
      <c r="C11" s="3"/>
      <c r="D11" s="3"/>
      <c r="E11" s="3"/>
      <c r="F11" s="3"/>
      <c r="G11" s="3"/>
      <c r="H11" s="3"/>
      <c r="I11" s="8"/>
      <c r="J11" s="3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3"/>
      <c r="AE11" s="3"/>
      <c r="AF11" s="3"/>
      <c r="AG11" s="3"/>
      <c r="AH11" s="3"/>
      <c r="AI11" s="3"/>
      <c r="AJ11" s="3"/>
      <c r="AK11" s="3"/>
      <c r="AL11" s="3"/>
      <c r="AM11" s="89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ht="12.75" customHeight="1">
      <c r="A12" s="144" t="s">
        <v>16</v>
      </c>
      <c r="B12" s="147" t="s">
        <v>17</v>
      </c>
      <c r="C12" s="144" t="s">
        <v>18</v>
      </c>
      <c r="D12" s="150" t="s">
        <v>19</v>
      </c>
      <c r="E12" s="128" t="s">
        <v>20</v>
      </c>
      <c r="F12" s="128" t="s">
        <v>108</v>
      </c>
      <c r="G12" s="128" t="s">
        <v>22</v>
      </c>
      <c r="H12" s="153" t="s">
        <v>23</v>
      </c>
      <c r="I12" s="124" t="s">
        <v>24</v>
      </c>
      <c r="J12" s="162" t="s">
        <v>25</v>
      </c>
      <c r="K12" s="141" t="s">
        <v>20</v>
      </c>
      <c r="L12" s="124" t="s">
        <v>108</v>
      </c>
      <c r="M12" s="128" t="s">
        <v>27</v>
      </c>
      <c r="N12" s="131" t="s">
        <v>28</v>
      </c>
      <c r="O12" s="132"/>
      <c r="P12" s="132"/>
      <c r="Q12" s="132"/>
      <c r="R12" s="132"/>
      <c r="S12" s="132"/>
      <c r="T12" s="132"/>
      <c r="U12" s="132"/>
      <c r="V12" s="132"/>
      <c r="W12" s="132"/>
      <c r="X12" s="135" t="s">
        <v>29</v>
      </c>
      <c r="Y12" s="136"/>
      <c r="Z12" s="174" t="s">
        <v>30</v>
      </c>
      <c r="AA12" s="175"/>
      <c r="AB12" s="175"/>
      <c r="AC12" s="180" t="s">
        <v>31</v>
      </c>
      <c r="AD12" s="159" t="s">
        <v>38</v>
      </c>
      <c r="AE12" s="124" t="s">
        <v>24</v>
      </c>
      <c r="AF12" s="162" t="s">
        <v>25</v>
      </c>
      <c r="AG12" s="141" t="s">
        <v>120</v>
      </c>
      <c r="AH12" s="124" t="s">
        <v>108</v>
      </c>
      <c r="AI12" s="128" t="s">
        <v>27</v>
      </c>
      <c r="AJ12" s="165" t="s">
        <v>39</v>
      </c>
      <c r="AK12" s="166"/>
      <c r="AL12" s="166"/>
      <c r="AM12" s="166"/>
      <c r="AN12" s="166"/>
      <c r="AO12" s="166"/>
      <c r="AP12" s="166"/>
      <c r="AQ12" s="166"/>
      <c r="AR12" s="167"/>
      <c r="AS12" s="124" t="s">
        <v>40</v>
      </c>
      <c r="AT12" s="124" t="s">
        <v>41</v>
      </c>
      <c r="AU12" s="124" t="s">
        <v>42</v>
      </c>
      <c r="AV12" s="156" t="s">
        <v>43</v>
      </c>
      <c r="AW12" s="159" t="s">
        <v>38</v>
      </c>
      <c r="AX12" s="124" t="s">
        <v>24</v>
      </c>
      <c r="AY12" s="162" t="s">
        <v>25</v>
      </c>
      <c r="AZ12" s="141" t="s">
        <v>120</v>
      </c>
      <c r="BA12" s="124" t="s">
        <v>108</v>
      </c>
      <c r="BB12" s="128" t="s">
        <v>27</v>
      </c>
      <c r="BC12" s="165" t="s">
        <v>39</v>
      </c>
      <c r="BD12" s="166"/>
      <c r="BE12" s="166"/>
      <c r="BF12" s="166"/>
      <c r="BG12" s="166"/>
      <c r="BH12" s="166"/>
      <c r="BI12" s="166"/>
      <c r="BJ12" s="166"/>
      <c r="BK12" s="167"/>
      <c r="BL12" s="124" t="s">
        <v>40</v>
      </c>
      <c r="BM12" s="124" t="s">
        <v>41</v>
      </c>
      <c r="BN12" s="124" t="s">
        <v>42</v>
      </c>
      <c r="BO12" s="156" t="s">
        <v>43</v>
      </c>
    </row>
    <row r="13" spans="1:67" ht="15" customHeight="1">
      <c r="A13" s="145"/>
      <c r="B13" s="148"/>
      <c r="C13" s="145"/>
      <c r="D13" s="151"/>
      <c r="E13" s="129"/>
      <c r="F13" s="129"/>
      <c r="G13" s="129"/>
      <c r="H13" s="154"/>
      <c r="I13" s="125"/>
      <c r="J13" s="163"/>
      <c r="K13" s="142"/>
      <c r="L13" s="125"/>
      <c r="M13" s="129"/>
      <c r="N13" s="133"/>
      <c r="O13" s="134"/>
      <c r="P13" s="134"/>
      <c r="Q13" s="134"/>
      <c r="R13" s="134"/>
      <c r="S13" s="134"/>
      <c r="T13" s="134"/>
      <c r="U13" s="134"/>
      <c r="V13" s="134"/>
      <c r="W13" s="134"/>
      <c r="X13" s="137"/>
      <c r="Y13" s="138"/>
      <c r="Z13" s="176"/>
      <c r="AA13" s="177"/>
      <c r="AB13" s="177"/>
      <c r="AC13" s="181"/>
      <c r="AD13" s="160"/>
      <c r="AE13" s="125"/>
      <c r="AF13" s="163"/>
      <c r="AG13" s="142"/>
      <c r="AH13" s="125"/>
      <c r="AI13" s="129"/>
      <c r="AJ13" s="168"/>
      <c r="AK13" s="169"/>
      <c r="AL13" s="169"/>
      <c r="AM13" s="169"/>
      <c r="AN13" s="169"/>
      <c r="AO13" s="169"/>
      <c r="AP13" s="169"/>
      <c r="AQ13" s="169"/>
      <c r="AR13" s="170"/>
      <c r="AS13" s="125"/>
      <c r="AT13" s="125"/>
      <c r="AU13" s="125"/>
      <c r="AV13" s="157"/>
      <c r="AW13" s="160"/>
      <c r="AX13" s="125"/>
      <c r="AY13" s="163"/>
      <c r="AZ13" s="142"/>
      <c r="BA13" s="125"/>
      <c r="BB13" s="129"/>
      <c r="BC13" s="168"/>
      <c r="BD13" s="169"/>
      <c r="BE13" s="169"/>
      <c r="BF13" s="169"/>
      <c r="BG13" s="169"/>
      <c r="BH13" s="169"/>
      <c r="BI13" s="169"/>
      <c r="BJ13" s="169"/>
      <c r="BK13" s="170"/>
      <c r="BL13" s="125"/>
      <c r="BM13" s="125"/>
      <c r="BN13" s="125"/>
      <c r="BO13" s="157"/>
    </row>
    <row r="14" spans="1:67" ht="19.5" customHeight="1">
      <c r="A14" s="146"/>
      <c r="B14" s="149"/>
      <c r="C14" s="146"/>
      <c r="D14" s="152"/>
      <c r="E14" s="130"/>
      <c r="F14" s="130"/>
      <c r="G14" s="130"/>
      <c r="H14" s="155"/>
      <c r="I14" s="126"/>
      <c r="J14" s="164"/>
      <c r="K14" s="143"/>
      <c r="L14" s="126"/>
      <c r="M14" s="130"/>
      <c r="N14" s="171" t="s">
        <v>48</v>
      </c>
      <c r="O14" s="171"/>
      <c r="P14" s="171" t="s">
        <v>49</v>
      </c>
      <c r="Q14" s="171"/>
      <c r="R14" s="171" t="s">
        <v>50</v>
      </c>
      <c r="S14" s="171"/>
      <c r="T14" s="171" t="s">
        <v>121</v>
      </c>
      <c r="U14" s="171"/>
      <c r="V14" s="171" t="s">
        <v>122</v>
      </c>
      <c r="W14" s="171"/>
      <c r="X14" s="139"/>
      <c r="Y14" s="140"/>
      <c r="Z14" s="178"/>
      <c r="AA14" s="179"/>
      <c r="AB14" s="179"/>
      <c r="AC14" s="182"/>
      <c r="AD14" s="161"/>
      <c r="AE14" s="126"/>
      <c r="AF14" s="164"/>
      <c r="AG14" s="143"/>
      <c r="AH14" s="126"/>
      <c r="AI14" s="130"/>
      <c r="AJ14" s="14">
        <v>1</v>
      </c>
      <c r="AK14" s="15">
        <v>2</v>
      </c>
      <c r="AL14" s="16" t="s">
        <v>48</v>
      </c>
      <c r="AM14" s="15">
        <v>3</v>
      </c>
      <c r="AN14" s="15">
        <v>4</v>
      </c>
      <c r="AO14" s="16" t="s">
        <v>49</v>
      </c>
      <c r="AP14" s="15">
        <v>5</v>
      </c>
      <c r="AQ14" s="15">
        <v>6</v>
      </c>
      <c r="AR14" s="16" t="s">
        <v>50</v>
      </c>
      <c r="AS14" s="126"/>
      <c r="AT14" s="126"/>
      <c r="AU14" s="126"/>
      <c r="AV14" s="158"/>
      <c r="AW14" s="161"/>
      <c r="AX14" s="126"/>
      <c r="AY14" s="164"/>
      <c r="AZ14" s="143"/>
      <c r="BA14" s="126"/>
      <c r="BB14" s="130"/>
      <c r="BC14" s="14">
        <v>1</v>
      </c>
      <c r="BD14" s="15">
        <v>2</v>
      </c>
      <c r="BE14" s="16" t="s">
        <v>48</v>
      </c>
      <c r="BF14" s="15">
        <v>3</v>
      </c>
      <c r="BG14" s="15">
        <v>4</v>
      </c>
      <c r="BH14" s="16" t="s">
        <v>49</v>
      </c>
      <c r="BI14" s="15">
        <v>5</v>
      </c>
      <c r="BJ14" s="15">
        <v>6</v>
      </c>
      <c r="BK14" s="16" t="s">
        <v>50</v>
      </c>
      <c r="BL14" s="126"/>
      <c r="BM14" s="126"/>
      <c r="BN14" s="126"/>
      <c r="BO14" s="158"/>
    </row>
    <row r="15" spans="1:67" ht="16.5" customHeight="1">
      <c r="A15" s="183">
        <v>1</v>
      </c>
      <c r="B15" s="150">
        <v>1</v>
      </c>
      <c r="C15" s="172"/>
      <c r="D15" s="302" t="s">
        <v>225</v>
      </c>
      <c r="E15" s="172">
        <v>95</v>
      </c>
      <c r="F15" s="305"/>
      <c r="G15" s="190" t="s">
        <v>72</v>
      </c>
      <c r="H15" s="172"/>
      <c r="I15" s="304">
        <v>1</v>
      </c>
      <c r="J15" s="190" t="str">
        <f>VLOOKUP(I15,$B$13:$G$26,3,0)</f>
        <v>Нижегородова Екатерина</v>
      </c>
      <c r="K15" s="191">
        <f>VLOOKUP(I15,$B$13:$G$26,4,0)</f>
        <v>95</v>
      </c>
      <c r="L15" s="192">
        <f>VLOOKUP(I15,$B$13:$G$26,5,0)</f>
        <v>0</v>
      </c>
      <c r="M15" s="193" t="str">
        <f>VLOOKUP(I15,$B$13:$G$26,6,0)</f>
        <v>Матырский</v>
      </c>
      <c r="N15" s="187">
        <v>2</v>
      </c>
      <c r="O15" s="65">
        <v>5</v>
      </c>
      <c r="P15" s="187">
        <v>3</v>
      </c>
      <c r="Q15" s="65">
        <v>5</v>
      </c>
      <c r="R15" s="187" t="s">
        <v>123</v>
      </c>
      <c r="S15" s="65"/>
      <c r="T15" s="187"/>
      <c r="U15" s="73"/>
      <c r="V15" s="187"/>
      <c r="W15" s="73"/>
      <c r="X15" s="187"/>
      <c r="Y15" s="195"/>
      <c r="Z15" s="187"/>
      <c r="AA15" s="74">
        <f t="shared" ref="AA15:AA20" si="0">SUM(O15+Q15+S15+U15+W15)</f>
        <v>10</v>
      </c>
      <c r="AB15" s="195"/>
      <c r="AC15" s="197">
        <v>1</v>
      </c>
      <c r="AD15" s="153">
        <v>1</v>
      </c>
      <c r="AE15" s="209">
        <v>1</v>
      </c>
      <c r="AF15" s="222" t="str">
        <f>VLOOKUP(AE15,$I$15:$M$22,2,1)</f>
        <v>Нижегородова Екатерина</v>
      </c>
      <c r="AG15" s="224">
        <f>VLOOKUP(AE15,$I$15:$M$22,3,1)</f>
        <v>95</v>
      </c>
      <c r="AH15" s="226">
        <f>VLOOKUP(AE15,$I$15:$M$22,4,1)</f>
        <v>0</v>
      </c>
      <c r="AI15" s="227" t="str">
        <f>VLOOKUP(AE15,$I$15:$M$22,5,1)</f>
        <v>Матырский</v>
      </c>
      <c r="AJ15" s="210"/>
      <c r="AK15" s="211"/>
      <c r="AL15" s="214"/>
      <c r="AM15" s="230"/>
      <c r="AN15" s="231"/>
      <c r="AO15" s="214"/>
      <c r="AP15" s="230"/>
      <c r="AQ15" s="231"/>
      <c r="AR15" s="214"/>
      <c r="AS15" s="214"/>
      <c r="AT15" s="214"/>
      <c r="AU15" s="214"/>
      <c r="AV15" s="214"/>
      <c r="AW15" s="153">
        <v>1</v>
      </c>
      <c r="AX15" s="209">
        <v>2</v>
      </c>
      <c r="AY15" s="222" t="str">
        <f>VLOOKUP(AX15,$I$15:$M$22,2,1)</f>
        <v>Глебова Юлия</v>
      </c>
      <c r="AZ15" s="224">
        <f>VLOOKUP(AX15,$I$15:$M$22,3,1)</f>
        <v>95</v>
      </c>
      <c r="BA15" s="226">
        <f>VLOOKUP(AX15,$I$15:$M$22,4,1)</f>
        <v>0</v>
      </c>
      <c r="BB15" s="227" t="str">
        <f>VLOOKUP(AX15,$I$15:$M$22,5,1)</f>
        <v>Богатырь</v>
      </c>
      <c r="BC15" s="210"/>
      <c r="BD15" s="211"/>
      <c r="BE15" s="214"/>
      <c r="BF15" s="230"/>
      <c r="BG15" s="231"/>
      <c r="BH15" s="214"/>
      <c r="BI15" s="230"/>
      <c r="BJ15" s="231"/>
      <c r="BK15" s="214"/>
      <c r="BL15" s="214"/>
      <c r="BM15" s="214"/>
      <c r="BN15" s="214"/>
      <c r="BO15" s="214"/>
    </row>
    <row r="16" spans="1:67" ht="16.5" customHeight="1">
      <c r="A16" s="184"/>
      <c r="B16" s="152"/>
      <c r="C16" s="173"/>
      <c r="D16" s="303"/>
      <c r="E16" s="173"/>
      <c r="F16" s="305"/>
      <c r="G16" s="190"/>
      <c r="H16" s="173"/>
      <c r="I16" s="304"/>
      <c r="J16" s="190"/>
      <c r="K16" s="191"/>
      <c r="L16" s="192"/>
      <c r="M16" s="193"/>
      <c r="N16" s="188"/>
      <c r="O16" s="65">
        <v>4</v>
      </c>
      <c r="P16" s="188"/>
      <c r="Q16" s="65">
        <v>3</v>
      </c>
      <c r="R16" s="188"/>
      <c r="S16" s="65"/>
      <c r="T16" s="188"/>
      <c r="U16" s="73"/>
      <c r="V16" s="188"/>
      <c r="W16" s="73"/>
      <c r="X16" s="194"/>
      <c r="Y16" s="196"/>
      <c r="Z16" s="194"/>
      <c r="AA16" s="74">
        <f t="shared" si="0"/>
        <v>7</v>
      </c>
      <c r="AB16" s="196"/>
      <c r="AC16" s="198"/>
      <c r="AD16" s="154"/>
      <c r="AE16" s="199"/>
      <c r="AF16" s="223"/>
      <c r="AG16" s="225"/>
      <c r="AH16" s="201"/>
      <c r="AI16" s="203"/>
      <c r="AJ16" s="212"/>
      <c r="AK16" s="213"/>
      <c r="AL16" s="215"/>
      <c r="AM16" s="232"/>
      <c r="AN16" s="233"/>
      <c r="AO16" s="215"/>
      <c r="AP16" s="232"/>
      <c r="AQ16" s="233"/>
      <c r="AR16" s="215"/>
      <c r="AS16" s="234"/>
      <c r="AT16" s="215"/>
      <c r="AU16" s="215"/>
      <c r="AV16" s="234"/>
      <c r="AW16" s="154"/>
      <c r="AX16" s="199"/>
      <c r="AY16" s="223"/>
      <c r="AZ16" s="225"/>
      <c r="BA16" s="201"/>
      <c r="BB16" s="203"/>
      <c r="BC16" s="212"/>
      <c r="BD16" s="213"/>
      <c r="BE16" s="215"/>
      <c r="BF16" s="232"/>
      <c r="BG16" s="233"/>
      <c r="BH16" s="215"/>
      <c r="BI16" s="232"/>
      <c r="BJ16" s="233"/>
      <c r="BK16" s="215"/>
      <c r="BL16" s="234"/>
      <c r="BM16" s="215"/>
      <c r="BN16" s="215"/>
      <c r="BO16" s="234"/>
    </row>
    <row r="17" spans="1:67" ht="16.5" customHeight="1">
      <c r="A17" s="183">
        <v>2</v>
      </c>
      <c r="B17" s="150">
        <v>2</v>
      </c>
      <c r="C17" s="172"/>
      <c r="D17" s="302" t="s">
        <v>226</v>
      </c>
      <c r="E17" s="172">
        <v>95</v>
      </c>
      <c r="F17" s="172"/>
      <c r="G17" s="302" t="s">
        <v>212</v>
      </c>
      <c r="H17" s="172"/>
      <c r="I17" s="304">
        <v>2</v>
      </c>
      <c r="J17" s="190" t="str">
        <f>VLOOKUP(I17,$B$13:$G$26,3,0)</f>
        <v>Глебова Юлия</v>
      </c>
      <c r="K17" s="191">
        <f>VLOOKUP(I17,$B$13:$G$26,4,0)</f>
        <v>95</v>
      </c>
      <c r="L17" s="192">
        <f>VLOOKUP(I17,$B$13:$G$26,5,0)</f>
        <v>0</v>
      </c>
      <c r="M17" s="193" t="str">
        <f>VLOOKUP(I17,$B$13:$G$26,6,0)</f>
        <v>Богатырь</v>
      </c>
      <c r="N17" s="187">
        <v>3</v>
      </c>
      <c r="O17" s="65">
        <v>0</v>
      </c>
      <c r="P17" s="187" t="s">
        <v>123</v>
      </c>
      <c r="Q17" s="65"/>
      <c r="R17" s="187">
        <v>3</v>
      </c>
      <c r="S17" s="65">
        <v>0</v>
      </c>
      <c r="T17" s="187"/>
      <c r="U17" s="73"/>
      <c r="V17" s="187"/>
      <c r="W17" s="73"/>
      <c r="X17" s="187"/>
      <c r="Y17" s="195"/>
      <c r="Z17" s="187"/>
      <c r="AA17" s="74">
        <f t="shared" si="0"/>
        <v>0</v>
      </c>
      <c r="AB17" s="195"/>
      <c r="AC17" s="197">
        <v>3</v>
      </c>
      <c r="AD17" s="154"/>
      <c r="AE17" s="199">
        <v>2</v>
      </c>
      <c r="AF17" s="223" t="str">
        <f>VLOOKUP(AE17,$I$15:$M$22,2,1)</f>
        <v>Глебова Юлия</v>
      </c>
      <c r="AG17" s="225">
        <f>VLOOKUP(AE17,$I$15:$M$22,3,1)</f>
        <v>95</v>
      </c>
      <c r="AH17" s="201">
        <f>VLOOKUP(AE17,$I$15:$M$22,4,1)</f>
        <v>0</v>
      </c>
      <c r="AI17" s="203" t="str">
        <f>VLOOKUP(AE17,$I$15:$M$22,5,1)</f>
        <v>Богатырь</v>
      </c>
      <c r="AJ17" s="205"/>
      <c r="AK17" s="206"/>
      <c r="AL17" s="216"/>
      <c r="AM17" s="218"/>
      <c r="AN17" s="219"/>
      <c r="AO17" s="216"/>
      <c r="AP17" s="218"/>
      <c r="AQ17" s="219"/>
      <c r="AR17" s="216"/>
      <c r="AS17" s="234"/>
      <c r="AT17" s="216"/>
      <c r="AU17" s="216"/>
      <c r="AV17" s="234"/>
      <c r="AW17" s="154"/>
      <c r="AX17" s="199">
        <v>3</v>
      </c>
      <c r="AY17" s="223" t="str">
        <f>VLOOKUP(AX17,$I$15:$M$22,2,1)</f>
        <v>Лебедева Нина</v>
      </c>
      <c r="AZ17" s="225">
        <f>VLOOKUP(AX17,$I$15:$M$22,3,1)</f>
        <v>95</v>
      </c>
      <c r="BA17" s="201">
        <f>VLOOKUP(AX17,$I$15:$M$22,4,1)</f>
        <v>0</v>
      </c>
      <c r="BB17" s="203" t="str">
        <f>VLOOKUP(AX17,$I$15:$M$22,5,1)</f>
        <v>Богатырь</v>
      </c>
      <c r="BC17" s="205"/>
      <c r="BD17" s="206"/>
      <c r="BE17" s="216"/>
      <c r="BF17" s="218"/>
      <c r="BG17" s="219"/>
      <c r="BH17" s="216"/>
      <c r="BI17" s="218"/>
      <c r="BJ17" s="219"/>
      <c r="BK17" s="216"/>
      <c r="BL17" s="234"/>
      <c r="BM17" s="216"/>
      <c r="BN17" s="216"/>
      <c r="BO17" s="234"/>
    </row>
    <row r="18" spans="1:67" ht="16.5" customHeight="1">
      <c r="A18" s="184"/>
      <c r="B18" s="152"/>
      <c r="C18" s="173"/>
      <c r="D18" s="303"/>
      <c r="E18" s="173"/>
      <c r="F18" s="173"/>
      <c r="G18" s="303"/>
      <c r="H18" s="173"/>
      <c r="I18" s="304"/>
      <c r="J18" s="190"/>
      <c r="K18" s="191"/>
      <c r="L18" s="192"/>
      <c r="M18" s="193"/>
      <c r="N18" s="188"/>
      <c r="O18" s="65">
        <v>0</v>
      </c>
      <c r="P18" s="188"/>
      <c r="Q18" s="65"/>
      <c r="R18" s="188"/>
      <c r="S18" s="65">
        <v>1</v>
      </c>
      <c r="T18" s="188"/>
      <c r="U18" s="73"/>
      <c r="V18" s="188"/>
      <c r="W18" s="73"/>
      <c r="X18" s="194"/>
      <c r="Y18" s="196"/>
      <c r="Z18" s="194"/>
      <c r="AA18" s="74">
        <f t="shared" si="0"/>
        <v>1</v>
      </c>
      <c r="AB18" s="196"/>
      <c r="AC18" s="198"/>
      <c r="AD18" s="155"/>
      <c r="AE18" s="200"/>
      <c r="AF18" s="228"/>
      <c r="AG18" s="229"/>
      <c r="AH18" s="202"/>
      <c r="AI18" s="204"/>
      <c r="AJ18" s="207"/>
      <c r="AK18" s="208"/>
      <c r="AL18" s="217"/>
      <c r="AM18" s="220"/>
      <c r="AN18" s="221"/>
      <c r="AO18" s="217"/>
      <c r="AP18" s="220"/>
      <c r="AQ18" s="221"/>
      <c r="AR18" s="217"/>
      <c r="AS18" s="217"/>
      <c r="AT18" s="217"/>
      <c r="AU18" s="217"/>
      <c r="AV18" s="217"/>
      <c r="AW18" s="155"/>
      <c r="AX18" s="200"/>
      <c r="AY18" s="228"/>
      <c r="AZ18" s="229"/>
      <c r="BA18" s="202"/>
      <c r="BB18" s="204"/>
      <c r="BC18" s="207"/>
      <c r="BD18" s="208"/>
      <c r="BE18" s="217"/>
      <c r="BF18" s="220"/>
      <c r="BG18" s="221"/>
      <c r="BH18" s="217"/>
      <c r="BI18" s="220"/>
      <c r="BJ18" s="221"/>
      <c r="BK18" s="217"/>
      <c r="BL18" s="217"/>
      <c r="BM18" s="217"/>
      <c r="BN18" s="217"/>
      <c r="BO18" s="217"/>
    </row>
    <row r="19" spans="1:67" ht="16.5" customHeight="1">
      <c r="A19" s="183">
        <v>3</v>
      </c>
      <c r="B19" s="150">
        <v>3</v>
      </c>
      <c r="C19" s="172"/>
      <c r="D19" s="302" t="s">
        <v>227</v>
      </c>
      <c r="E19" s="172">
        <v>95</v>
      </c>
      <c r="F19" s="172"/>
      <c r="G19" s="302" t="s">
        <v>212</v>
      </c>
      <c r="H19" s="172"/>
      <c r="I19" s="304">
        <v>3</v>
      </c>
      <c r="J19" s="190" t="str">
        <f>VLOOKUP(I19,$B$13:$G$26,3,0)</f>
        <v>Лебедева Нина</v>
      </c>
      <c r="K19" s="191">
        <f>VLOOKUP(I19,$B$13:$G$26,4,0)</f>
        <v>95</v>
      </c>
      <c r="L19" s="192">
        <f>VLOOKUP(I19,$B$13:$G$26,5,0)</f>
        <v>0</v>
      </c>
      <c r="M19" s="193" t="str">
        <f>VLOOKUP(I19,$B$13:$G$26,6,0)</f>
        <v>Богатырь</v>
      </c>
      <c r="N19" s="187" t="s">
        <v>123</v>
      </c>
      <c r="O19" s="65"/>
      <c r="P19" s="187">
        <v>1</v>
      </c>
      <c r="Q19" s="65">
        <v>0</v>
      </c>
      <c r="R19" s="187">
        <v>2</v>
      </c>
      <c r="S19" s="65">
        <v>5</v>
      </c>
      <c r="T19" s="187"/>
      <c r="U19" s="73"/>
      <c r="V19" s="187"/>
      <c r="W19" s="73"/>
      <c r="X19" s="187"/>
      <c r="Y19" s="195"/>
      <c r="Z19" s="187"/>
      <c r="AA19" s="74">
        <f t="shared" si="0"/>
        <v>5</v>
      </c>
      <c r="AB19" s="195"/>
      <c r="AC19" s="197">
        <v>2</v>
      </c>
      <c r="AD19" s="153">
        <v>2</v>
      </c>
      <c r="AE19" s="209">
        <v>3</v>
      </c>
      <c r="AF19" s="222" t="str">
        <f>VLOOKUP(AE19,$I$15:$M$22,2,1)</f>
        <v>Лебедева Нина</v>
      </c>
      <c r="AG19" s="224">
        <f>VLOOKUP(AE19,$I$15:$M$22,3,1)</f>
        <v>95</v>
      </c>
      <c r="AH19" s="226">
        <f>VLOOKUP(AE19,$I$15:$M$22,4,1)</f>
        <v>0</v>
      </c>
      <c r="AI19" s="227" t="str">
        <f>VLOOKUP(AE19,$I$15:$M$22,5,1)</f>
        <v>Богатырь</v>
      </c>
      <c r="AJ19" s="261" t="s">
        <v>138</v>
      </c>
      <c r="AK19" s="262"/>
      <c r="AL19" s="258"/>
      <c r="AM19" s="259"/>
      <c r="AN19" s="260"/>
      <c r="AO19" s="258"/>
      <c r="AP19" s="259"/>
      <c r="AQ19" s="260"/>
      <c r="AR19" s="258"/>
      <c r="AS19" s="214"/>
      <c r="AT19" s="258"/>
      <c r="AU19" s="258"/>
      <c r="AV19" s="214"/>
      <c r="AW19" s="153">
        <v>2</v>
      </c>
      <c r="AX19" s="209">
        <v>1</v>
      </c>
      <c r="AY19" s="222" t="str">
        <f>VLOOKUP(AX19,$I$15:$M$22,2,1)</f>
        <v>Нижегородова Екатерина</v>
      </c>
      <c r="AZ19" s="224">
        <f>VLOOKUP(AX19,$I$15:$M$22,3,1)</f>
        <v>95</v>
      </c>
      <c r="BA19" s="226">
        <f>VLOOKUP(AX19,$I$15:$M$22,4,1)</f>
        <v>0</v>
      </c>
      <c r="BB19" s="227" t="str">
        <f>VLOOKUP(AX19,$I$15:$M$22,5,1)</f>
        <v>Матырский</v>
      </c>
      <c r="BC19" s="261" t="s">
        <v>138</v>
      </c>
      <c r="BD19" s="262"/>
      <c r="BE19" s="258"/>
      <c r="BF19" s="259"/>
      <c r="BG19" s="260"/>
      <c r="BH19" s="258"/>
      <c r="BI19" s="259"/>
      <c r="BJ19" s="260"/>
      <c r="BK19" s="258"/>
      <c r="BL19" s="214"/>
      <c r="BM19" s="258"/>
      <c r="BN19" s="258"/>
      <c r="BO19" s="214"/>
    </row>
    <row r="20" spans="1:67" ht="16.5" customHeight="1">
      <c r="A20" s="184"/>
      <c r="B20" s="152"/>
      <c r="C20" s="173"/>
      <c r="D20" s="303"/>
      <c r="E20" s="173"/>
      <c r="F20" s="173"/>
      <c r="G20" s="303"/>
      <c r="H20" s="173"/>
      <c r="I20" s="304"/>
      <c r="J20" s="190"/>
      <c r="K20" s="191"/>
      <c r="L20" s="192"/>
      <c r="M20" s="193"/>
      <c r="N20" s="188"/>
      <c r="O20" s="90"/>
      <c r="P20" s="188"/>
      <c r="Q20" s="90">
        <v>2</v>
      </c>
      <c r="R20" s="188"/>
      <c r="S20" s="90">
        <v>3</v>
      </c>
      <c r="T20" s="188"/>
      <c r="U20" s="75"/>
      <c r="V20" s="188"/>
      <c r="W20" s="75"/>
      <c r="X20" s="188"/>
      <c r="Y20" s="301"/>
      <c r="Z20" s="194"/>
      <c r="AA20" s="74">
        <f t="shared" si="0"/>
        <v>5</v>
      </c>
      <c r="AB20" s="196"/>
      <c r="AC20" s="198"/>
      <c r="AD20" s="154"/>
      <c r="AE20" s="199"/>
      <c r="AF20" s="223"/>
      <c r="AG20" s="225"/>
      <c r="AH20" s="201"/>
      <c r="AI20" s="203"/>
      <c r="AJ20" s="248"/>
      <c r="AK20" s="249"/>
      <c r="AL20" s="252"/>
      <c r="AM20" s="254"/>
      <c r="AN20" s="255"/>
      <c r="AO20" s="252"/>
      <c r="AP20" s="254"/>
      <c r="AQ20" s="255"/>
      <c r="AR20" s="252"/>
      <c r="AS20" s="234"/>
      <c r="AT20" s="252"/>
      <c r="AU20" s="252"/>
      <c r="AV20" s="234"/>
      <c r="AW20" s="154"/>
      <c r="AX20" s="199"/>
      <c r="AY20" s="223"/>
      <c r="AZ20" s="225"/>
      <c r="BA20" s="201"/>
      <c r="BB20" s="203"/>
      <c r="BC20" s="248"/>
      <c r="BD20" s="249"/>
      <c r="BE20" s="252"/>
      <c r="BF20" s="254"/>
      <c r="BG20" s="255"/>
      <c r="BH20" s="252"/>
      <c r="BI20" s="254"/>
      <c r="BJ20" s="255"/>
      <c r="BK20" s="252"/>
      <c r="BL20" s="234"/>
      <c r="BM20" s="252"/>
      <c r="BN20" s="252"/>
      <c r="BO20" s="234"/>
    </row>
    <row r="21" spans="1:67" ht="16.5" customHeight="1">
      <c r="A21" s="289"/>
      <c r="B21" s="297"/>
      <c r="C21" s="287"/>
      <c r="D21" s="299"/>
      <c r="E21" s="287"/>
      <c r="F21" s="287"/>
      <c r="G21" s="299"/>
      <c r="H21" s="287"/>
      <c r="I21" s="289"/>
      <c r="J21" s="291"/>
      <c r="K21" s="291"/>
      <c r="L21" s="295"/>
      <c r="M21" s="291"/>
      <c r="N21" s="293"/>
      <c r="O21" s="91"/>
      <c r="P21" s="293"/>
      <c r="Q21" s="91"/>
      <c r="R21" s="293"/>
      <c r="S21" s="91"/>
      <c r="T21" s="293"/>
      <c r="U21" s="91"/>
      <c r="V21" s="293"/>
      <c r="W21" s="91"/>
      <c r="X21" s="293"/>
      <c r="Y21" s="293"/>
      <c r="Z21" s="293"/>
      <c r="AA21" s="92"/>
      <c r="AB21" s="293"/>
      <c r="AC21" s="195"/>
      <c r="AD21" s="154"/>
      <c r="AE21" s="199"/>
      <c r="AF21" s="223"/>
      <c r="AG21" s="283"/>
      <c r="AH21" s="203"/>
      <c r="AI21" s="203"/>
      <c r="AJ21" s="248"/>
      <c r="AK21" s="249"/>
      <c r="AL21" s="252"/>
      <c r="AM21" s="254"/>
      <c r="AN21" s="255"/>
      <c r="AO21" s="252"/>
      <c r="AP21" s="254"/>
      <c r="AQ21" s="255"/>
      <c r="AR21" s="252"/>
      <c r="AS21" s="234"/>
      <c r="AT21" s="252"/>
      <c r="AU21" s="252"/>
      <c r="AV21" s="234"/>
      <c r="AW21" s="154"/>
      <c r="AX21" s="199"/>
      <c r="AY21" s="223"/>
      <c r="AZ21" s="283"/>
      <c r="BA21" s="203"/>
      <c r="BB21" s="283"/>
      <c r="BC21" s="248"/>
      <c r="BD21" s="249"/>
      <c r="BE21" s="252"/>
      <c r="BF21" s="254"/>
      <c r="BG21" s="255"/>
      <c r="BH21" s="252"/>
      <c r="BI21" s="254"/>
      <c r="BJ21" s="255"/>
      <c r="BK21" s="252"/>
      <c r="BL21" s="234"/>
      <c r="BM21" s="252"/>
      <c r="BN21" s="252"/>
      <c r="BO21" s="234"/>
    </row>
    <row r="22" spans="1:67" ht="16.5" customHeight="1">
      <c r="A22" s="290"/>
      <c r="B22" s="298"/>
      <c r="C22" s="288"/>
      <c r="D22" s="300"/>
      <c r="E22" s="288"/>
      <c r="F22" s="288"/>
      <c r="G22" s="300"/>
      <c r="H22" s="288"/>
      <c r="I22" s="290"/>
      <c r="J22" s="292"/>
      <c r="K22" s="292"/>
      <c r="L22" s="296"/>
      <c r="M22" s="292"/>
      <c r="N22" s="294"/>
      <c r="O22" s="38"/>
      <c r="P22" s="294"/>
      <c r="Q22" s="38"/>
      <c r="R22" s="294"/>
      <c r="S22" s="38"/>
      <c r="T22" s="294"/>
      <c r="U22" s="38"/>
      <c r="V22" s="294"/>
      <c r="W22" s="38"/>
      <c r="X22" s="294"/>
      <c r="Y22" s="294"/>
      <c r="Z22" s="294"/>
      <c r="AA22" s="82"/>
      <c r="AB22" s="294"/>
      <c r="AC22" s="196"/>
      <c r="AD22" s="155"/>
      <c r="AE22" s="200"/>
      <c r="AF22" s="228"/>
      <c r="AG22" s="284"/>
      <c r="AH22" s="204"/>
      <c r="AI22" s="204"/>
      <c r="AJ22" s="250"/>
      <c r="AK22" s="251"/>
      <c r="AL22" s="253"/>
      <c r="AM22" s="256"/>
      <c r="AN22" s="257"/>
      <c r="AO22" s="253"/>
      <c r="AP22" s="256"/>
      <c r="AQ22" s="257"/>
      <c r="AR22" s="253"/>
      <c r="AS22" s="217"/>
      <c r="AT22" s="253"/>
      <c r="AU22" s="253"/>
      <c r="AV22" s="217"/>
      <c r="AW22" s="155"/>
      <c r="AX22" s="200"/>
      <c r="AY22" s="228"/>
      <c r="AZ22" s="284"/>
      <c r="BA22" s="204"/>
      <c r="BB22" s="284"/>
      <c r="BC22" s="250"/>
      <c r="BD22" s="251"/>
      <c r="BE22" s="253"/>
      <c r="BF22" s="256"/>
      <c r="BG22" s="257"/>
      <c r="BH22" s="253"/>
      <c r="BI22" s="256"/>
      <c r="BJ22" s="257"/>
      <c r="BK22" s="253"/>
      <c r="BL22" s="217"/>
      <c r="BM22" s="253"/>
      <c r="BN22" s="253"/>
      <c r="BO22" s="217"/>
    </row>
    <row r="23" spans="1:67" ht="16.5" customHeight="1">
      <c r="A23" s="29"/>
      <c r="B23" s="31"/>
      <c r="C23" s="31"/>
      <c r="D23" s="44"/>
      <c r="E23" s="31"/>
      <c r="F23" s="31"/>
      <c r="G23" s="44"/>
      <c r="H23" s="31"/>
      <c r="I23" s="29"/>
      <c r="J23" s="45"/>
      <c r="K23" s="31"/>
      <c r="L23" s="31"/>
      <c r="M23" s="93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50"/>
      <c r="AE23" s="83"/>
      <c r="AF23" s="83"/>
      <c r="AG23" s="83"/>
      <c r="AH23" s="83"/>
      <c r="AI23" s="83"/>
      <c r="AJ23" s="83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6.5" customHeight="1">
      <c r="A24" s="49"/>
      <c r="B24" s="49"/>
      <c r="C24" s="49"/>
      <c r="D24" s="49"/>
      <c r="E24" s="49"/>
      <c r="F24" s="49"/>
      <c r="G24" s="49"/>
      <c r="H24" s="4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277" t="s">
        <v>125</v>
      </c>
      <c r="AF24" s="277"/>
      <c r="AG24" s="277"/>
      <c r="AH24" s="277"/>
      <c r="AI24" s="277"/>
      <c r="AJ24" s="277"/>
      <c r="AK24" s="50"/>
      <c r="AL24" s="50"/>
      <c r="AM24" s="50"/>
      <c r="AN24" s="123" t="s">
        <v>126</v>
      </c>
      <c r="AO24" s="123"/>
      <c r="AP24" s="123"/>
      <c r="AQ24" s="123"/>
      <c r="AR24" s="123"/>
      <c r="AS24" s="123"/>
      <c r="AT24" s="123"/>
      <c r="AU24" s="123"/>
      <c r="AV24" s="123"/>
      <c r="AW24" s="3"/>
      <c r="AX24" s="277" t="s">
        <v>125</v>
      </c>
      <c r="AY24" s="277"/>
      <c r="AZ24" s="277"/>
      <c r="BA24" s="277"/>
      <c r="BB24" s="277"/>
      <c r="BC24" s="277"/>
      <c r="BD24" s="3"/>
      <c r="BE24" s="3"/>
      <c r="BF24" s="3"/>
      <c r="BG24" s="276" t="s">
        <v>126</v>
      </c>
      <c r="BH24" s="276"/>
      <c r="BI24" s="276"/>
      <c r="BJ24" s="276"/>
      <c r="BK24" s="276"/>
      <c r="BL24" s="276"/>
      <c r="BM24" s="276"/>
      <c r="BN24" s="276"/>
      <c r="BO24" s="276"/>
    </row>
    <row r="25" spans="1:67" ht="12" customHeight="1">
      <c r="A25" s="280" t="s">
        <v>54</v>
      </c>
      <c r="B25" s="280"/>
      <c r="C25" s="280"/>
      <c r="D25" s="280"/>
      <c r="E25" s="280" t="s">
        <v>55</v>
      </c>
      <c r="F25" s="280"/>
      <c r="G25" s="280"/>
      <c r="H25" s="280"/>
      <c r="I25" s="50"/>
      <c r="J25" s="276" t="s">
        <v>233</v>
      </c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3"/>
      <c r="AD25" s="50"/>
      <c r="AE25" s="277"/>
      <c r="AF25" s="277"/>
      <c r="AG25" s="277"/>
      <c r="AH25" s="277"/>
      <c r="AI25" s="277"/>
      <c r="AJ25" s="277"/>
      <c r="AK25" s="50"/>
      <c r="AL25" s="50"/>
      <c r="AM25" s="50"/>
      <c r="AN25" s="123"/>
      <c r="AO25" s="123"/>
      <c r="AP25" s="123"/>
      <c r="AQ25" s="123"/>
      <c r="AR25" s="123"/>
      <c r="AS25" s="123"/>
      <c r="AT25" s="123"/>
      <c r="AU25" s="123"/>
      <c r="AV25" s="123"/>
      <c r="AW25" s="3"/>
      <c r="AX25" s="277"/>
      <c r="AY25" s="277"/>
      <c r="AZ25" s="277"/>
      <c r="BA25" s="277"/>
      <c r="BB25" s="277"/>
      <c r="BC25" s="277"/>
      <c r="BD25" s="50"/>
      <c r="BE25" s="50"/>
      <c r="BF25" s="50"/>
      <c r="BG25" s="276"/>
      <c r="BH25" s="276"/>
      <c r="BI25" s="276"/>
      <c r="BJ25" s="276"/>
      <c r="BK25" s="276"/>
      <c r="BL25" s="276"/>
      <c r="BM25" s="276"/>
      <c r="BN25" s="276"/>
      <c r="BO25" s="276"/>
    </row>
    <row r="26" spans="1:67" ht="12" customHeight="1">
      <c r="A26" s="8"/>
      <c r="B26" s="8"/>
      <c r="C26" s="8"/>
      <c r="D26" s="8"/>
      <c r="E26" s="8"/>
      <c r="F26" s="8"/>
      <c r="G26" s="8"/>
      <c r="H26" s="8"/>
      <c r="I26" s="50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3"/>
      <c r="AD26" s="3"/>
      <c r="AE26" s="276" t="s">
        <v>128</v>
      </c>
      <c r="AF26" s="276"/>
      <c r="AG26" s="276"/>
      <c r="AH26" s="276"/>
      <c r="AI26" s="276"/>
      <c r="AJ26" s="276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276" t="s">
        <v>128</v>
      </c>
      <c r="AY26" s="276"/>
      <c r="AZ26" s="276"/>
      <c r="BA26" s="276"/>
      <c r="BB26" s="276"/>
      <c r="BC26" s="276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</row>
    <row r="27" spans="1:67" ht="12" customHeight="1">
      <c r="A27" s="280" t="s">
        <v>57</v>
      </c>
      <c r="B27" s="280"/>
      <c r="C27" s="280"/>
      <c r="D27" s="280"/>
      <c r="E27" s="8"/>
      <c r="F27" s="8"/>
      <c r="G27" s="8"/>
      <c r="H27" s="8"/>
      <c r="I27" s="3"/>
      <c r="J27" s="64"/>
      <c r="K27" s="64"/>
      <c r="L27" s="64"/>
      <c r="M27" s="64"/>
      <c r="N27" s="64"/>
      <c r="O27" s="6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276"/>
      <c r="AF27" s="276"/>
      <c r="AG27" s="276"/>
      <c r="AH27" s="276"/>
      <c r="AI27" s="276"/>
      <c r="AJ27" s="276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276"/>
      <c r="AY27" s="276"/>
      <c r="AZ27" s="276"/>
      <c r="BA27" s="276"/>
      <c r="BB27" s="276"/>
      <c r="BC27" s="276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12" customHeight="1">
      <c r="A28" s="49"/>
      <c r="B28" s="49"/>
      <c r="C28" s="49"/>
      <c r="D28" s="49"/>
      <c r="E28" s="49"/>
      <c r="F28" s="49"/>
      <c r="G28" s="49"/>
      <c r="H28" s="49"/>
      <c r="I28" s="3"/>
      <c r="J28" s="276" t="s">
        <v>139</v>
      </c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3"/>
    </row>
    <row r="29" spans="1:67" ht="12" customHeight="1">
      <c r="A29" s="49"/>
      <c r="B29" s="49"/>
      <c r="C29" s="49"/>
      <c r="D29" s="49"/>
      <c r="E29" s="49"/>
      <c r="F29" s="49"/>
      <c r="G29" s="49"/>
      <c r="H29" s="49"/>
      <c r="I29" s="3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67" ht="12" customHeight="1">
      <c r="A30" s="49"/>
      <c r="B30" s="49"/>
      <c r="C30" s="49"/>
      <c r="D30" s="49"/>
      <c r="E30" s="49"/>
      <c r="F30" s="49"/>
      <c r="G30" s="49"/>
      <c r="H30" s="4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</row>
    <row r="31" spans="1:67" ht="12" customHeight="1">
      <c r="A31" s="49"/>
      <c r="B31" s="49"/>
      <c r="C31" s="49"/>
      <c r="D31" s="49"/>
      <c r="E31" s="49"/>
      <c r="F31" s="49"/>
      <c r="G31" s="49"/>
      <c r="H31" s="4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</row>
    <row r="32" spans="1:67" ht="15" customHeight="1">
      <c r="A32" s="49"/>
      <c r="B32" s="49"/>
      <c r="C32" s="49"/>
      <c r="D32" s="49"/>
      <c r="E32" s="49"/>
      <c r="F32" s="49"/>
      <c r="G32" s="49"/>
      <c r="H32" s="4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</row>
    <row r="33" spans="1:48" ht="15" customHeight="1">
      <c r="A33" s="60"/>
      <c r="B33" s="60"/>
      <c r="C33" s="60"/>
      <c r="D33" s="60"/>
      <c r="E33" s="60"/>
      <c r="F33" s="60"/>
      <c r="G33" s="60"/>
      <c r="H33" s="60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5" customHeight="1">
      <c r="A34" s="60"/>
      <c r="B34" s="60"/>
      <c r="C34" s="60"/>
      <c r="D34" s="60"/>
      <c r="E34" s="60"/>
      <c r="F34" s="60"/>
      <c r="G34" s="60"/>
      <c r="H34" s="60"/>
      <c r="AD34" s="3"/>
      <c r="AE34" s="3"/>
      <c r="AF34" s="11" t="str">
        <f>$E$9</f>
        <v>Вес 60 кг.</v>
      </c>
      <c r="AG34" s="70"/>
      <c r="AH34" s="70"/>
      <c r="AI34" s="127" t="s">
        <v>130</v>
      </c>
      <c r="AJ34" s="127"/>
      <c r="AK34" s="127"/>
      <c r="AL34" s="3"/>
      <c r="AM34" s="121"/>
      <c r="AN34" s="121"/>
      <c r="AO34" s="121"/>
      <c r="AP34" s="121"/>
      <c r="AQ34" s="121"/>
      <c r="AR34" s="121"/>
      <c r="AS34" s="3"/>
      <c r="AT34" s="121" t="s">
        <v>117</v>
      </c>
      <c r="AU34" s="121"/>
      <c r="AV34" s="71" t="str">
        <f>$AV$10</f>
        <v>A</v>
      </c>
    </row>
    <row r="35" spans="1:48" ht="12" customHeight="1">
      <c r="A35" s="60"/>
      <c r="B35" s="60"/>
      <c r="C35" s="60"/>
      <c r="D35" s="60"/>
      <c r="E35" s="60"/>
      <c r="F35" s="60"/>
      <c r="G35" s="60"/>
      <c r="H35" s="60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8" customHeight="1">
      <c r="A36" s="60"/>
      <c r="B36" s="60"/>
      <c r="C36" s="60"/>
      <c r="D36" s="60"/>
      <c r="E36" s="60"/>
      <c r="F36" s="60"/>
      <c r="G36" s="60"/>
      <c r="H36" s="60"/>
      <c r="AD36" s="159" t="s">
        <v>38</v>
      </c>
      <c r="AE36" s="124" t="s">
        <v>24</v>
      </c>
      <c r="AF36" s="162" t="s">
        <v>25</v>
      </c>
      <c r="AG36" s="141" t="s">
        <v>120</v>
      </c>
      <c r="AH36" s="124" t="s">
        <v>108</v>
      </c>
      <c r="AI36" s="128" t="s">
        <v>27</v>
      </c>
      <c r="AJ36" s="165" t="s">
        <v>39</v>
      </c>
      <c r="AK36" s="166"/>
      <c r="AL36" s="166"/>
      <c r="AM36" s="166"/>
      <c r="AN36" s="166"/>
      <c r="AO36" s="166"/>
      <c r="AP36" s="166"/>
      <c r="AQ36" s="166"/>
      <c r="AR36" s="167"/>
      <c r="AS36" s="124" t="s">
        <v>40</v>
      </c>
      <c r="AT36" s="124" t="s">
        <v>41</v>
      </c>
      <c r="AU36" s="124" t="s">
        <v>42</v>
      </c>
      <c r="AV36" s="156" t="s">
        <v>43</v>
      </c>
    </row>
    <row r="37" spans="1:48" ht="16.5" customHeight="1">
      <c r="A37" s="60"/>
      <c r="B37" s="60"/>
      <c r="C37" s="60"/>
      <c r="D37" s="60"/>
      <c r="E37" s="60"/>
      <c r="F37" s="60"/>
      <c r="G37" s="60"/>
      <c r="H37" s="60"/>
      <c r="AD37" s="160"/>
      <c r="AE37" s="125"/>
      <c r="AF37" s="163"/>
      <c r="AG37" s="142"/>
      <c r="AH37" s="125"/>
      <c r="AI37" s="129"/>
      <c r="AJ37" s="168"/>
      <c r="AK37" s="169"/>
      <c r="AL37" s="169"/>
      <c r="AM37" s="169"/>
      <c r="AN37" s="169"/>
      <c r="AO37" s="169"/>
      <c r="AP37" s="169"/>
      <c r="AQ37" s="169"/>
      <c r="AR37" s="170"/>
      <c r="AS37" s="125"/>
      <c r="AT37" s="125"/>
      <c r="AU37" s="125"/>
      <c r="AV37" s="157"/>
    </row>
    <row r="38" spans="1:48" ht="17.25" customHeight="1">
      <c r="A38" s="60"/>
      <c r="B38" s="60"/>
      <c r="C38" s="60"/>
      <c r="D38" s="60"/>
      <c r="E38" s="60"/>
      <c r="F38" s="60"/>
      <c r="G38" s="60"/>
      <c r="H38" s="60"/>
      <c r="AD38" s="161"/>
      <c r="AE38" s="126"/>
      <c r="AF38" s="164"/>
      <c r="AG38" s="143"/>
      <c r="AH38" s="126"/>
      <c r="AI38" s="130"/>
      <c r="AJ38" s="14">
        <v>1</v>
      </c>
      <c r="AK38" s="15">
        <v>2</v>
      </c>
      <c r="AL38" s="16" t="s">
        <v>48</v>
      </c>
      <c r="AM38" s="15">
        <v>3</v>
      </c>
      <c r="AN38" s="15">
        <v>4</v>
      </c>
      <c r="AO38" s="16" t="s">
        <v>49</v>
      </c>
      <c r="AP38" s="15">
        <v>5</v>
      </c>
      <c r="AQ38" s="15">
        <v>6</v>
      </c>
      <c r="AR38" s="16" t="s">
        <v>50</v>
      </c>
      <c r="AS38" s="126"/>
      <c r="AT38" s="126"/>
      <c r="AU38" s="126"/>
      <c r="AV38" s="158"/>
    </row>
    <row r="39" spans="1:48" ht="6.75" customHeight="1">
      <c r="A39" s="60"/>
      <c r="B39" s="60"/>
      <c r="C39" s="60"/>
      <c r="D39" s="60"/>
      <c r="E39" s="60"/>
      <c r="F39" s="60"/>
      <c r="G39" s="60"/>
      <c r="H39" s="60"/>
      <c r="AD39" s="153">
        <v>1</v>
      </c>
      <c r="AE39" s="209">
        <v>3</v>
      </c>
      <c r="AF39" s="222" t="str">
        <f>VLOOKUP(AE39,$I$15:$M$22,2,1)</f>
        <v>Лебедева Нина</v>
      </c>
      <c r="AG39" s="224">
        <f>VLOOKUP(AE39,$I$15:$M$22,3,1)</f>
        <v>95</v>
      </c>
      <c r="AH39" s="226">
        <f>VLOOKUP(AE39,$I$15:$M$22,4,1)</f>
        <v>0</v>
      </c>
      <c r="AI39" s="227" t="str">
        <f>VLOOKUP(AE39,$I$15:$M$22,5,1)</f>
        <v>Богатырь</v>
      </c>
      <c r="AJ39" s="210"/>
      <c r="AK39" s="211"/>
      <c r="AL39" s="214"/>
      <c r="AM39" s="230"/>
      <c r="AN39" s="231"/>
      <c r="AO39" s="214"/>
      <c r="AP39" s="230"/>
      <c r="AQ39" s="231"/>
      <c r="AR39" s="214"/>
      <c r="AS39" s="214"/>
      <c r="AT39" s="214"/>
      <c r="AU39" s="214"/>
      <c r="AV39" s="214"/>
    </row>
    <row r="40" spans="1:48" ht="18" customHeight="1">
      <c r="A40" s="60"/>
      <c r="B40" s="60"/>
      <c r="C40" s="60"/>
      <c r="D40" s="60"/>
      <c r="E40" s="60"/>
      <c r="F40" s="60"/>
      <c r="G40" s="60"/>
      <c r="H40" s="60"/>
      <c r="AD40" s="154"/>
      <c r="AE40" s="199"/>
      <c r="AF40" s="223"/>
      <c r="AG40" s="225"/>
      <c r="AH40" s="201"/>
      <c r="AI40" s="203"/>
      <c r="AJ40" s="212"/>
      <c r="AK40" s="213"/>
      <c r="AL40" s="215"/>
      <c r="AM40" s="232"/>
      <c r="AN40" s="233"/>
      <c r="AO40" s="215"/>
      <c r="AP40" s="232"/>
      <c r="AQ40" s="233"/>
      <c r="AR40" s="215"/>
      <c r="AS40" s="234"/>
      <c r="AT40" s="215"/>
      <c r="AU40" s="215"/>
      <c r="AV40" s="234"/>
    </row>
    <row r="41" spans="1:48" ht="15" customHeight="1">
      <c r="A41" s="60"/>
      <c r="B41" s="60"/>
      <c r="C41" s="60"/>
      <c r="D41" s="60"/>
      <c r="E41" s="60"/>
      <c r="F41" s="60"/>
      <c r="G41" s="60"/>
      <c r="H41" s="60"/>
      <c r="AD41" s="154"/>
      <c r="AE41" s="199">
        <v>1</v>
      </c>
      <c r="AF41" s="223" t="str">
        <f>VLOOKUP(AE41,$I$15:$M$22,2,1)</f>
        <v>Нижегородова Екатерина</v>
      </c>
      <c r="AG41" s="225">
        <f>VLOOKUP(AE41,$I$15:$M$22,3,1)</f>
        <v>95</v>
      </c>
      <c r="AH41" s="201">
        <f>VLOOKUP(AE41,$I$15:$M$22,4,1)</f>
        <v>0</v>
      </c>
      <c r="AI41" s="203" t="str">
        <f>VLOOKUP(AE41,$I$15:$M$22,5,1)</f>
        <v>Матырский</v>
      </c>
      <c r="AJ41" s="205"/>
      <c r="AK41" s="206"/>
      <c r="AL41" s="216"/>
      <c r="AM41" s="218"/>
      <c r="AN41" s="219"/>
      <c r="AO41" s="216"/>
      <c r="AP41" s="218"/>
      <c r="AQ41" s="219"/>
      <c r="AR41" s="216"/>
      <c r="AS41" s="234"/>
      <c r="AT41" s="216"/>
      <c r="AU41" s="216"/>
      <c r="AV41" s="234"/>
    </row>
    <row r="42" spans="1:48" ht="12.75" customHeight="1">
      <c r="A42" s="60"/>
      <c r="B42" s="60"/>
      <c r="C42" s="60"/>
      <c r="D42" s="60"/>
      <c r="E42" s="60"/>
      <c r="F42" s="60"/>
      <c r="G42" s="60"/>
      <c r="H42" s="60"/>
      <c r="AD42" s="155"/>
      <c r="AE42" s="200"/>
      <c r="AF42" s="228"/>
      <c r="AG42" s="229"/>
      <c r="AH42" s="202"/>
      <c r="AI42" s="204"/>
      <c r="AJ42" s="207"/>
      <c r="AK42" s="208"/>
      <c r="AL42" s="217"/>
      <c r="AM42" s="220"/>
      <c r="AN42" s="221"/>
      <c r="AO42" s="217"/>
      <c r="AP42" s="220"/>
      <c r="AQ42" s="221"/>
      <c r="AR42" s="217"/>
      <c r="AS42" s="217"/>
      <c r="AT42" s="217"/>
      <c r="AU42" s="217"/>
      <c r="AV42" s="217"/>
    </row>
    <row r="43" spans="1:48" ht="15" customHeight="1">
      <c r="A43" s="60"/>
      <c r="B43" s="60"/>
      <c r="C43" s="60"/>
      <c r="D43" s="60"/>
      <c r="E43" s="60"/>
      <c r="F43" s="60"/>
      <c r="G43" s="60"/>
      <c r="H43" s="60"/>
      <c r="AD43" s="153">
        <v>2</v>
      </c>
      <c r="AE43" s="209">
        <v>2</v>
      </c>
      <c r="AF43" s="222" t="str">
        <f>VLOOKUP(AE43,$I$15:$M$22,2,1)</f>
        <v>Глебова Юлия</v>
      </c>
      <c r="AG43" s="224">
        <f>VLOOKUP(AE43,$I$15:$M$22,3,1)</f>
        <v>95</v>
      </c>
      <c r="AH43" s="226">
        <f>VLOOKUP(AE43,$I$15:$M$22,4,1)</f>
        <v>0</v>
      </c>
      <c r="AI43" s="227" t="str">
        <f>VLOOKUP(AE43,$I$15:$M$22,5,1)</f>
        <v>Богатырь</v>
      </c>
      <c r="AJ43" s="261" t="s">
        <v>138</v>
      </c>
      <c r="AK43" s="262"/>
      <c r="AL43" s="258"/>
      <c r="AM43" s="259"/>
      <c r="AN43" s="260"/>
      <c r="AO43" s="258"/>
      <c r="AP43" s="259"/>
      <c r="AQ43" s="260"/>
      <c r="AR43" s="258"/>
      <c r="AS43" s="214"/>
      <c r="AT43" s="258"/>
      <c r="AU43" s="258"/>
      <c r="AV43" s="214"/>
    </row>
    <row r="44" spans="1:48" ht="19.5" customHeight="1">
      <c r="A44" s="60"/>
      <c r="B44" s="60"/>
      <c r="C44" s="60"/>
      <c r="D44" s="60"/>
      <c r="E44" s="60"/>
      <c r="F44" s="60"/>
      <c r="G44" s="60"/>
      <c r="H44" s="60"/>
      <c r="AD44" s="154"/>
      <c r="AE44" s="199"/>
      <c r="AF44" s="223"/>
      <c r="AG44" s="225"/>
      <c r="AH44" s="201"/>
      <c r="AI44" s="203"/>
      <c r="AJ44" s="248"/>
      <c r="AK44" s="249"/>
      <c r="AL44" s="252"/>
      <c r="AM44" s="254"/>
      <c r="AN44" s="255"/>
      <c r="AO44" s="252"/>
      <c r="AP44" s="254"/>
      <c r="AQ44" s="255"/>
      <c r="AR44" s="252"/>
      <c r="AS44" s="234"/>
      <c r="AT44" s="252"/>
      <c r="AU44" s="252"/>
      <c r="AV44" s="234"/>
    </row>
    <row r="45" spans="1:48" ht="15" customHeight="1">
      <c r="A45" s="60"/>
      <c r="B45" s="60"/>
      <c r="C45" s="60"/>
      <c r="D45" s="60"/>
      <c r="E45" s="60"/>
      <c r="F45" s="60"/>
      <c r="G45" s="60"/>
      <c r="H45" s="60"/>
      <c r="AD45" s="154"/>
      <c r="AE45" s="199"/>
      <c r="AF45" s="223"/>
      <c r="AG45" s="283"/>
      <c r="AH45" s="203"/>
      <c r="AI45" s="285"/>
      <c r="AJ45" s="248"/>
      <c r="AK45" s="249"/>
      <c r="AL45" s="252"/>
      <c r="AM45" s="254"/>
      <c r="AN45" s="255"/>
      <c r="AO45" s="252"/>
      <c r="AP45" s="254"/>
      <c r="AQ45" s="255"/>
      <c r="AR45" s="252"/>
      <c r="AS45" s="234"/>
      <c r="AT45" s="252"/>
      <c r="AU45" s="252"/>
      <c r="AV45" s="234"/>
    </row>
    <row r="46" spans="1:48" ht="19.5" customHeight="1">
      <c r="A46" s="60"/>
      <c r="B46" s="60"/>
      <c r="C46" s="60"/>
      <c r="D46" s="60"/>
      <c r="E46" s="60"/>
      <c r="F46" s="60"/>
      <c r="G46" s="60"/>
      <c r="H46" s="60"/>
      <c r="AD46" s="155"/>
      <c r="AE46" s="200"/>
      <c r="AF46" s="228"/>
      <c r="AG46" s="284"/>
      <c r="AH46" s="204"/>
      <c r="AI46" s="286"/>
      <c r="AJ46" s="250"/>
      <c r="AK46" s="251"/>
      <c r="AL46" s="253"/>
      <c r="AM46" s="256"/>
      <c r="AN46" s="257"/>
      <c r="AO46" s="253"/>
      <c r="AP46" s="256"/>
      <c r="AQ46" s="257"/>
      <c r="AR46" s="253"/>
      <c r="AS46" s="217"/>
      <c r="AT46" s="253"/>
      <c r="AU46" s="253"/>
      <c r="AV46" s="217"/>
    </row>
    <row r="47" spans="1:48" ht="16.5" customHeight="1">
      <c r="A47" s="60"/>
      <c r="B47" s="60"/>
      <c r="C47" s="60"/>
      <c r="D47" s="60"/>
      <c r="E47" s="60"/>
      <c r="F47" s="60"/>
      <c r="G47" s="60"/>
      <c r="H47" s="60"/>
      <c r="AD47" s="50"/>
      <c r="AE47" s="83"/>
      <c r="AF47" s="83"/>
      <c r="AG47" s="83"/>
      <c r="AH47" s="83"/>
      <c r="AI47" s="83"/>
      <c r="AJ47" s="8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48" ht="16.5" customHeight="1">
      <c r="A48" s="60"/>
      <c r="B48" s="60"/>
      <c r="C48" s="60"/>
      <c r="D48" s="60"/>
      <c r="E48" s="60"/>
      <c r="F48" s="60"/>
      <c r="G48" s="60"/>
      <c r="H48" s="60"/>
      <c r="AD48" s="50"/>
      <c r="AE48" s="277" t="s">
        <v>125</v>
      </c>
      <c r="AF48" s="277"/>
      <c r="AG48" s="277"/>
      <c r="AH48" s="277"/>
      <c r="AI48" s="277"/>
      <c r="AJ48" s="277"/>
      <c r="AK48" s="50"/>
      <c r="AL48" s="50"/>
      <c r="AM48" s="50"/>
      <c r="AN48" s="123" t="s">
        <v>126</v>
      </c>
      <c r="AO48" s="123"/>
      <c r="AP48" s="123"/>
      <c r="AQ48" s="123"/>
      <c r="AR48" s="123"/>
      <c r="AS48" s="123"/>
      <c r="AT48" s="123"/>
      <c r="AU48" s="123"/>
      <c r="AV48" s="123"/>
    </row>
    <row r="49" spans="1:48" ht="16.5" customHeight="1">
      <c r="A49" s="60"/>
      <c r="B49" s="60"/>
      <c r="C49" s="60"/>
      <c r="D49" s="60"/>
      <c r="E49" s="60"/>
      <c r="F49" s="60"/>
      <c r="G49" s="60"/>
      <c r="H49" s="60"/>
      <c r="AD49" s="50"/>
      <c r="AE49" s="277"/>
      <c r="AF49" s="277"/>
      <c r="AG49" s="277"/>
      <c r="AH49" s="277"/>
      <c r="AI49" s="277"/>
      <c r="AJ49" s="277"/>
      <c r="AK49" s="50"/>
      <c r="AL49" s="50"/>
      <c r="AM49" s="50"/>
      <c r="AN49" s="123"/>
      <c r="AO49" s="123"/>
      <c r="AP49" s="123"/>
      <c r="AQ49" s="123"/>
      <c r="AR49" s="123"/>
      <c r="AS49" s="123"/>
      <c r="AT49" s="123"/>
      <c r="AU49" s="123"/>
      <c r="AV49" s="123"/>
    </row>
    <row r="50" spans="1:48" ht="16.5" customHeight="1">
      <c r="A50" s="60"/>
      <c r="B50" s="60"/>
      <c r="C50" s="60"/>
      <c r="D50" s="60"/>
      <c r="E50" s="60"/>
      <c r="F50" s="60"/>
      <c r="G50" s="60"/>
      <c r="H50" s="60"/>
      <c r="AD50" s="3"/>
      <c r="AE50" s="276" t="s">
        <v>128</v>
      </c>
      <c r="AF50" s="276"/>
      <c r="AG50" s="276"/>
      <c r="AH50" s="276"/>
      <c r="AI50" s="276"/>
      <c r="AJ50" s="276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16.5" customHeight="1">
      <c r="A51" s="60"/>
      <c r="B51" s="60"/>
      <c r="C51" s="60"/>
      <c r="D51" s="60"/>
      <c r="E51" s="60"/>
      <c r="F51" s="60"/>
      <c r="G51" s="60"/>
      <c r="H51" s="60"/>
      <c r="AD51" s="3"/>
      <c r="AE51" s="276"/>
      <c r="AF51" s="276"/>
      <c r="AG51" s="276"/>
      <c r="AH51" s="276"/>
      <c r="AI51" s="276"/>
      <c r="AJ51" s="276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16.5" customHeight="1">
      <c r="A52" s="60"/>
      <c r="B52" s="60"/>
      <c r="C52" s="60"/>
      <c r="D52" s="60"/>
      <c r="E52" s="60"/>
      <c r="F52" s="60"/>
      <c r="G52" s="60"/>
      <c r="H52" s="60"/>
    </row>
    <row r="53" spans="1:48" ht="16.5" customHeight="1">
      <c r="A53" s="60"/>
      <c r="B53" s="60"/>
      <c r="C53" s="60"/>
      <c r="D53" s="60"/>
      <c r="E53" s="60"/>
      <c r="F53" s="60"/>
      <c r="G53" s="60"/>
      <c r="H53" s="60"/>
    </row>
    <row r="54" spans="1:48" ht="16.5" customHeight="1">
      <c r="A54" s="60"/>
      <c r="B54" s="60"/>
      <c r="C54" s="60"/>
      <c r="D54" s="60"/>
      <c r="E54" s="60"/>
      <c r="F54" s="60"/>
      <c r="G54" s="60"/>
      <c r="H54" s="60"/>
    </row>
    <row r="55" spans="1:48" ht="16.5" customHeight="1">
      <c r="A55" s="60"/>
      <c r="B55" s="60"/>
      <c r="C55" s="60"/>
      <c r="D55" s="60"/>
      <c r="E55" s="60"/>
      <c r="F55" s="60"/>
      <c r="G55" s="60"/>
      <c r="H55" s="60"/>
    </row>
    <row r="56" spans="1:48" ht="16.5" customHeight="1">
      <c r="A56" s="60"/>
      <c r="B56" s="60"/>
      <c r="C56" s="60"/>
      <c r="D56" s="60"/>
      <c r="E56" s="60"/>
      <c r="F56" s="60"/>
      <c r="G56" s="60"/>
      <c r="H56" s="60"/>
    </row>
    <row r="57" spans="1:48" ht="12" customHeight="1">
      <c r="A57" s="60"/>
      <c r="B57" s="60"/>
      <c r="C57" s="60"/>
      <c r="D57" s="60"/>
      <c r="E57" s="60"/>
      <c r="F57" s="60"/>
      <c r="G57" s="60"/>
      <c r="H57" s="60"/>
    </row>
    <row r="58" spans="1:48" ht="12" customHeight="1">
      <c r="A58" s="60"/>
      <c r="B58" s="60"/>
      <c r="C58" s="60"/>
      <c r="D58" s="60"/>
      <c r="E58" s="60"/>
      <c r="F58" s="60"/>
      <c r="G58" s="60"/>
      <c r="H58" s="60"/>
    </row>
    <row r="59" spans="1:48" ht="12" customHeight="1">
      <c r="A59" s="60"/>
      <c r="B59" s="60"/>
      <c r="C59" s="60"/>
      <c r="D59" s="60"/>
      <c r="E59" s="60"/>
      <c r="F59" s="60"/>
      <c r="G59" s="60"/>
      <c r="H59" s="60"/>
    </row>
    <row r="60" spans="1:48" ht="12" customHeight="1">
      <c r="A60" s="60"/>
      <c r="B60" s="60"/>
      <c r="C60" s="60"/>
      <c r="D60" s="60"/>
      <c r="E60" s="60"/>
      <c r="F60" s="60"/>
      <c r="G60" s="60"/>
      <c r="H60" s="60"/>
    </row>
    <row r="61" spans="1:48" ht="12" customHeight="1">
      <c r="A61" s="60"/>
      <c r="B61" s="60"/>
      <c r="C61" s="60"/>
      <c r="D61" s="60"/>
      <c r="E61" s="60"/>
      <c r="F61" s="60"/>
      <c r="G61" s="60"/>
      <c r="H61" s="60"/>
    </row>
    <row r="62" spans="1:48" ht="12" customHeight="1">
      <c r="A62" s="60"/>
      <c r="B62" s="60"/>
      <c r="C62" s="60"/>
      <c r="D62" s="60"/>
      <c r="E62" s="60"/>
      <c r="F62" s="60"/>
      <c r="G62" s="60"/>
      <c r="H62" s="60"/>
    </row>
    <row r="63" spans="1:48" ht="12" customHeight="1">
      <c r="A63" s="60"/>
      <c r="B63" s="60"/>
      <c r="C63" s="60"/>
      <c r="D63" s="60"/>
      <c r="E63" s="60"/>
      <c r="F63" s="60"/>
      <c r="G63" s="60"/>
      <c r="H63" s="60"/>
    </row>
    <row r="64" spans="1:48" ht="12" customHeight="1">
      <c r="A64" s="60"/>
      <c r="B64" s="60"/>
      <c r="C64" s="60"/>
      <c r="D64" s="60"/>
      <c r="E64" s="60"/>
      <c r="F64" s="60"/>
      <c r="G64" s="60"/>
      <c r="H64" s="60"/>
    </row>
    <row r="65" spans="1:8" ht="12" customHeight="1">
      <c r="A65" s="60"/>
      <c r="B65" s="60"/>
      <c r="C65" s="60"/>
      <c r="D65" s="60"/>
      <c r="E65" s="60"/>
      <c r="F65" s="60"/>
      <c r="G65" s="60"/>
      <c r="H65" s="60"/>
    </row>
    <row r="66" spans="1:8" ht="12" customHeight="1">
      <c r="A66" s="60"/>
      <c r="B66" s="60"/>
      <c r="C66" s="60"/>
      <c r="D66" s="60"/>
      <c r="E66" s="60"/>
      <c r="F66" s="60"/>
      <c r="G66" s="60"/>
      <c r="H66" s="60"/>
    </row>
    <row r="67" spans="1:8" ht="12" customHeight="1">
      <c r="A67" s="60"/>
      <c r="B67" s="60"/>
      <c r="C67" s="60"/>
      <c r="D67" s="60"/>
      <c r="E67" s="60"/>
      <c r="F67" s="60"/>
      <c r="G67" s="60"/>
      <c r="H67" s="60"/>
    </row>
    <row r="68" spans="1:8" ht="12" customHeight="1">
      <c r="A68" s="60"/>
      <c r="B68" s="60"/>
      <c r="C68" s="60"/>
      <c r="D68" s="60"/>
      <c r="E68" s="60"/>
      <c r="F68" s="60"/>
      <c r="G68" s="60"/>
      <c r="H68" s="60"/>
    </row>
    <row r="69" spans="1:8" ht="12" customHeight="1">
      <c r="A69" s="60"/>
      <c r="B69" s="60"/>
      <c r="C69" s="60"/>
      <c r="D69" s="60"/>
      <c r="E69" s="60"/>
      <c r="F69" s="60"/>
      <c r="G69" s="60"/>
      <c r="H69" s="60"/>
    </row>
    <row r="70" spans="1:8" ht="12" customHeight="1">
      <c r="A70" s="60"/>
      <c r="B70" s="60"/>
      <c r="C70" s="60"/>
      <c r="D70" s="60"/>
      <c r="E70" s="60"/>
      <c r="F70" s="60"/>
      <c r="G70" s="60"/>
      <c r="H70" s="60"/>
    </row>
    <row r="71" spans="1:8" ht="18">
      <c r="A71" s="60"/>
      <c r="B71" s="60"/>
      <c r="C71" s="60"/>
      <c r="D71" s="60"/>
      <c r="E71" s="60"/>
      <c r="F71" s="60"/>
      <c r="G71" s="60"/>
      <c r="H71" s="60"/>
    </row>
    <row r="72" spans="1:8" ht="18">
      <c r="A72" s="60"/>
      <c r="B72" s="60"/>
      <c r="C72" s="60"/>
      <c r="D72" s="60"/>
      <c r="E72" s="60"/>
      <c r="F72" s="60"/>
      <c r="G72" s="60"/>
      <c r="H72" s="60"/>
    </row>
    <row r="73" spans="1:8" ht="18">
      <c r="A73" s="60"/>
      <c r="B73" s="60"/>
      <c r="C73" s="60"/>
      <c r="D73" s="60"/>
      <c r="E73" s="60"/>
      <c r="F73" s="60"/>
      <c r="G73" s="60"/>
      <c r="H73" s="60"/>
    </row>
    <row r="74" spans="1:8" ht="18">
      <c r="A74" s="60"/>
      <c r="B74" s="60"/>
      <c r="C74" s="60"/>
      <c r="D74" s="60"/>
      <c r="E74" s="60"/>
      <c r="F74" s="60"/>
      <c r="G74" s="60"/>
      <c r="H74" s="60"/>
    </row>
    <row r="75" spans="1:8" ht="18">
      <c r="A75" s="60"/>
      <c r="B75" s="60"/>
      <c r="C75" s="60"/>
      <c r="D75" s="60"/>
      <c r="E75" s="60"/>
      <c r="F75" s="60"/>
      <c r="G75" s="60"/>
      <c r="H75" s="60"/>
    </row>
    <row r="76" spans="1:8" ht="18">
      <c r="A76" s="60"/>
      <c r="B76" s="60"/>
      <c r="C76" s="60"/>
      <c r="D76" s="60"/>
      <c r="E76" s="60"/>
      <c r="F76" s="60"/>
      <c r="G76" s="60"/>
      <c r="H76" s="60"/>
    </row>
    <row r="77" spans="1:8" ht="18">
      <c r="A77" s="60"/>
      <c r="B77" s="60"/>
      <c r="C77" s="60"/>
      <c r="D77" s="60"/>
      <c r="E77" s="60"/>
      <c r="F77" s="60"/>
      <c r="G77" s="60"/>
      <c r="H77" s="60"/>
    </row>
    <row r="78" spans="1:8" ht="18">
      <c r="A78" s="60"/>
      <c r="B78" s="60"/>
      <c r="C78" s="60"/>
      <c r="D78" s="60"/>
      <c r="E78" s="60"/>
      <c r="F78" s="60"/>
      <c r="G78" s="60"/>
      <c r="H78" s="60"/>
    </row>
    <row r="79" spans="1:8" ht="18">
      <c r="A79" s="60"/>
      <c r="B79" s="60"/>
      <c r="C79" s="60"/>
      <c r="D79" s="60"/>
      <c r="E79" s="60"/>
      <c r="F79" s="60"/>
      <c r="G79" s="60"/>
      <c r="H79" s="60"/>
    </row>
    <row r="80" spans="1:8" ht="18">
      <c r="A80" s="60"/>
      <c r="B80" s="60"/>
      <c r="C80" s="60"/>
      <c r="D80" s="60"/>
      <c r="E80" s="60"/>
      <c r="F80" s="60"/>
      <c r="G80" s="60"/>
      <c r="H80" s="60"/>
    </row>
    <row r="81" spans="1:8" ht="18">
      <c r="A81" s="60"/>
      <c r="B81" s="60"/>
      <c r="C81" s="60"/>
      <c r="D81" s="60"/>
      <c r="E81" s="60"/>
      <c r="F81" s="60"/>
      <c r="G81" s="60"/>
      <c r="H81" s="60"/>
    </row>
    <row r="82" spans="1:8" ht="18">
      <c r="A82" s="60"/>
      <c r="B82" s="60"/>
      <c r="C82" s="60"/>
      <c r="D82" s="60"/>
      <c r="E82" s="60"/>
      <c r="F82" s="60"/>
      <c r="G82" s="60"/>
      <c r="H82" s="60"/>
    </row>
    <row r="83" spans="1:8" ht="18">
      <c r="A83" s="60"/>
      <c r="B83" s="60"/>
      <c r="C83" s="60"/>
      <c r="D83" s="60"/>
      <c r="E83" s="60"/>
      <c r="F83" s="60"/>
      <c r="G83" s="60"/>
      <c r="H83" s="60"/>
    </row>
    <row r="84" spans="1:8" ht="18">
      <c r="A84" s="60"/>
      <c r="B84" s="60"/>
      <c r="C84" s="60"/>
      <c r="D84" s="60"/>
      <c r="E84" s="60"/>
      <c r="F84" s="60"/>
      <c r="G84" s="60"/>
      <c r="H84" s="60"/>
    </row>
    <row r="85" spans="1:8" ht="18">
      <c r="A85" s="60"/>
      <c r="B85" s="60"/>
      <c r="C85" s="60"/>
      <c r="D85" s="60"/>
      <c r="E85" s="60"/>
      <c r="F85" s="60"/>
      <c r="G85" s="60"/>
      <c r="H85" s="60"/>
    </row>
    <row r="86" spans="1:8" ht="18">
      <c r="A86" s="60"/>
      <c r="B86" s="60"/>
      <c r="C86" s="60"/>
      <c r="D86" s="60"/>
      <c r="E86" s="60"/>
      <c r="F86" s="60"/>
      <c r="G86" s="60"/>
      <c r="H86" s="60"/>
    </row>
    <row r="87" spans="1:8" ht="18">
      <c r="A87" s="60"/>
      <c r="B87" s="60"/>
      <c r="C87" s="60"/>
      <c r="D87" s="60"/>
      <c r="E87" s="60"/>
      <c r="F87" s="60"/>
      <c r="G87" s="60"/>
      <c r="H87" s="60"/>
    </row>
    <row r="88" spans="1:8" ht="18">
      <c r="A88" s="60"/>
      <c r="B88" s="60"/>
      <c r="C88" s="60"/>
      <c r="D88" s="60"/>
      <c r="E88" s="60"/>
      <c r="F88" s="60"/>
      <c r="G88" s="60"/>
      <c r="H88" s="60"/>
    </row>
    <row r="89" spans="1:8" ht="18">
      <c r="A89" s="60"/>
      <c r="B89" s="60"/>
      <c r="C89" s="60"/>
      <c r="D89" s="60"/>
      <c r="E89" s="60"/>
      <c r="F89" s="60"/>
      <c r="G89" s="60"/>
      <c r="H89" s="60"/>
    </row>
    <row r="90" spans="1:8" ht="18">
      <c r="A90" s="60"/>
      <c r="B90" s="60"/>
      <c r="C90" s="60"/>
      <c r="D90" s="60"/>
      <c r="E90" s="60"/>
      <c r="F90" s="60"/>
      <c r="G90" s="60"/>
      <c r="H90" s="60"/>
    </row>
    <row r="91" spans="1:8" ht="18">
      <c r="A91" s="60"/>
      <c r="B91" s="60"/>
      <c r="C91" s="60"/>
      <c r="D91" s="60"/>
      <c r="E91" s="60"/>
      <c r="F91" s="60"/>
      <c r="G91" s="60"/>
      <c r="H91" s="60"/>
    </row>
    <row r="92" spans="1:8" ht="18">
      <c r="A92" s="60"/>
      <c r="B92" s="60"/>
      <c r="C92" s="60"/>
      <c r="D92" s="60"/>
      <c r="E92" s="60"/>
      <c r="F92" s="60"/>
      <c r="G92" s="60"/>
      <c r="H92" s="60"/>
    </row>
    <row r="93" spans="1:8" ht="18">
      <c r="A93" s="60"/>
      <c r="B93" s="60"/>
      <c r="C93" s="60"/>
      <c r="D93" s="60"/>
      <c r="E93" s="60"/>
      <c r="F93" s="60"/>
      <c r="G93" s="60"/>
      <c r="H93" s="60"/>
    </row>
    <row r="94" spans="1:8" ht="18">
      <c r="A94" s="60"/>
      <c r="B94" s="60"/>
      <c r="C94" s="60"/>
      <c r="D94" s="60"/>
      <c r="E94" s="60"/>
      <c r="F94" s="60"/>
      <c r="G94" s="60"/>
      <c r="H94" s="60"/>
    </row>
    <row r="95" spans="1:8" ht="18">
      <c r="A95" s="60"/>
      <c r="B95" s="60"/>
      <c r="C95" s="60"/>
      <c r="D95" s="60"/>
      <c r="E95" s="60"/>
      <c r="F95" s="60"/>
      <c r="G95" s="60"/>
      <c r="H95" s="60"/>
    </row>
    <row r="96" spans="1:8" ht="18">
      <c r="A96" s="60"/>
      <c r="B96" s="60"/>
      <c r="C96" s="60"/>
      <c r="D96" s="60"/>
      <c r="E96" s="60"/>
      <c r="F96" s="60"/>
      <c r="G96" s="60"/>
      <c r="H96" s="60"/>
    </row>
    <row r="97" spans="1:8" ht="18">
      <c r="A97" s="60"/>
      <c r="B97" s="60"/>
      <c r="C97" s="60"/>
      <c r="D97" s="60"/>
      <c r="E97" s="60"/>
      <c r="F97" s="60"/>
      <c r="G97" s="60"/>
      <c r="H97" s="60"/>
    </row>
    <row r="98" spans="1:8" ht="18">
      <c r="A98" s="60"/>
      <c r="B98" s="60"/>
      <c r="C98" s="60"/>
      <c r="D98" s="60"/>
      <c r="E98" s="60"/>
      <c r="F98" s="60"/>
      <c r="G98" s="60"/>
      <c r="H98" s="60"/>
    </row>
    <row r="99" spans="1:8" ht="18">
      <c r="A99" s="60"/>
      <c r="B99" s="60"/>
      <c r="C99" s="60"/>
      <c r="D99" s="60"/>
      <c r="E99" s="60"/>
      <c r="F99" s="60"/>
      <c r="G99" s="60"/>
      <c r="H99" s="60"/>
    </row>
    <row r="100" spans="1:8" ht="18">
      <c r="A100" s="60"/>
      <c r="B100" s="60"/>
      <c r="C100" s="60"/>
      <c r="D100" s="60"/>
      <c r="E100" s="60"/>
      <c r="F100" s="60"/>
      <c r="G100" s="60"/>
      <c r="H100" s="60"/>
    </row>
    <row r="101" spans="1:8" ht="18">
      <c r="A101" s="60"/>
      <c r="B101" s="60"/>
      <c r="C101" s="60"/>
      <c r="D101" s="60"/>
      <c r="E101" s="60"/>
      <c r="F101" s="60"/>
      <c r="G101" s="60"/>
      <c r="H101" s="60"/>
    </row>
    <row r="102" spans="1:8" ht="18">
      <c r="A102" s="60"/>
      <c r="B102" s="60"/>
      <c r="C102" s="60"/>
      <c r="D102" s="60"/>
      <c r="E102" s="60"/>
      <c r="F102" s="60"/>
      <c r="G102" s="60"/>
      <c r="H102" s="60"/>
    </row>
    <row r="103" spans="1:8" ht="18">
      <c r="A103" s="60"/>
      <c r="B103" s="60"/>
      <c r="C103" s="60"/>
      <c r="D103" s="60"/>
      <c r="E103" s="60"/>
      <c r="F103" s="60"/>
      <c r="G103" s="60"/>
      <c r="H103" s="60"/>
    </row>
    <row r="104" spans="1:8" ht="18">
      <c r="A104" s="60"/>
      <c r="B104" s="60"/>
      <c r="C104" s="60"/>
      <c r="D104" s="60"/>
      <c r="E104" s="60"/>
      <c r="F104" s="60"/>
      <c r="G104" s="60"/>
      <c r="H104" s="60"/>
    </row>
    <row r="105" spans="1:8" ht="18">
      <c r="A105" s="60"/>
      <c r="B105" s="60"/>
      <c r="C105" s="60"/>
      <c r="D105" s="60"/>
      <c r="E105" s="60"/>
      <c r="F105" s="60"/>
      <c r="G105" s="60"/>
      <c r="H105" s="60"/>
    </row>
    <row r="106" spans="1:8" ht="18">
      <c r="A106" s="60"/>
      <c r="B106" s="60"/>
      <c r="C106" s="60"/>
      <c r="D106" s="60"/>
      <c r="E106" s="60"/>
      <c r="F106" s="60"/>
      <c r="G106" s="60"/>
      <c r="H106" s="60"/>
    </row>
    <row r="107" spans="1:8" ht="18">
      <c r="A107" s="60"/>
      <c r="B107" s="60"/>
      <c r="C107" s="60"/>
      <c r="D107" s="60"/>
      <c r="E107" s="60"/>
      <c r="F107" s="60"/>
      <c r="G107" s="60"/>
      <c r="H107" s="60"/>
    </row>
    <row r="108" spans="1:8" ht="18">
      <c r="A108" s="60"/>
      <c r="B108" s="60"/>
      <c r="C108" s="60"/>
      <c r="D108" s="60"/>
      <c r="E108" s="60"/>
      <c r="F108" s="60"/>
      <c r="G108" s="60"/>
      <c r="H108" s="60"/>
    </row>
    <row r="109" spans="1:8" ht="18">
      <c r="A109" s="60"/>
      <c r="B109" s="60"/>
      <c r="C109" s="60"/>
      <c r="D109" s="60"/>
      <c r="E109" s="60"/>
      <c r="F109" s="60"/>
      <c r="G109" s="60"/>
      <c r="H109" s="60"/>
    </row>
    <row r="110" spans="1:8" ht="18">
      <c r="A110" s="60"/>
      <c r="B110" s="60"/>
      <c r="C110" s="60"/>
      <c r="D110" s="60"/>
      <c r="E110" s="60"/>
      <c r="F110" s="60"/>
      <c r="G110" s="60"/>
      <c r="H110" s="60"/>
    </row>
    <row r="111" spans="1:8" ht="18">
      <c r="A111" s="60"/>
      <c r="B111" s="60"/>
      <c r="C111" s="60"/>
      <c r="D111" s="60"/>
      <c r="E111" s="60"/>
      <c r="F111" s="60"/>
      <c r="G111" s="60"/>
      <c r="H111" s="60"/>
    </row>
    <row r="112" spans="1:8" ht="18">
      <c r="A112" s="60"/>
      <c r="B112" s="60"/>
      <c r="C112" s="60"/>
      <c r="D112" s="60"/>
      <c r="E112" s="60"/>
      <c r="F112" s="60"/>
      <c r="G112" s="60"/>
      <c r="H112" s="60"/>
    </row>
    <row r="113" spans="1:8" ht="18">
      <c r="A113" s="60"/>
      <c r="B113" s="60"/>
      <c r="C113" s="60"/>
      <c r="D113" s="60"/>
      <c r="E113" s="60"/>
      <c r="F113" s="60"/>
      <c r="G113" s="60"/>
      <c r="H113" s="60"/>
    </row>
  </sheetData>
  <mergeCells count="365">
    <mergeCell ref="A1:H1"/>
    <mergeCell ref="I1:AC1"/>
    <mergeCell ref="AD1:AV1"/>
    <mergeCell ref="AW1:BO1"/>
    <mergeCell ref="AW6:BO6"/>
    <mergeCell ref="I7:AC7"/>
    <mergeCell ref="AD7:AV7"/>
    <mergeCell ref="AW7:BO7"/>
    <mergeCell ref="AI10:AK10"/>
    <mergeCell ref="A6:H7"/>
    <mergeCell ref="I6:AC6"/>
    <mergeCell ref="AD6:AV6"/>
    <mergeCell ref="D2:G2"/>
    <mergeCell ref="A5:H5"/>
    <mergeCell ref="I5:AC5"/>
    <mergeCell ref="AD5:AV5"/>
    <mergeCell ref="AM10:AR10"/>
    <mergeCell ref="AT10:AU10"/>
    <mergeCell ref="BB10:BD10"/>
    <mergeCell ref="BF10:BK10"/>
    <mergeCell ref="AW5:BO5"/>
    <mergeCell ref="A9:D9"/>
    <mergeCell ref="E9:H9"/>
    <mergeCell ref="A10:D10"/>
    <mergeCell ref="E10:H10"/>
    <mergeCell ref="W10:AC10"/>
    <mergeCell ref="BA12:BA14"/>
    <mergeCell ref="BM10:BN10"/>
    <mergeCell ref="A12:A14"/>
    <mergeCell ref="B12:B14"/>
    <mergeCell ref="C12:C14"/>
    <mergeCell ref="D12:D14"/>
    <mergeCell ref="E12:E14"/>
    <mergeCell ref="BB12:BB14"/>
    <mergeCell ref="BC12:BK13"/>
    <mergeCell ref="AJ12:AR13"/>
    <mergeCell ref="AW12:AW14"/>
    <mergeCell ref="BO12:BO14"/>
    <mergeCell ref="N14:O14"/>
    <mergeCell ref="P14:Q14"/>
    <mergeCell ref="R14:S14"/>
    <mergeCell ref="T14:U14"/>
    <mergeCell ref="V14:W14"/>
    <mergeCell ref="AX12:AX14"/>
    <mergeCell ref="AY12:AY14"/>
    <mergeCell ref="AZ12:AZ14"/>
    <mergeCell ref="AE12:AE14"/>
    <mergeCell ref="AF12:AF14"/>
    <mergeCell ref="AG12:AG14"/>
    <mergeCell ref="AT12:AT14"/>
    <mergeCell ref="AU12:AU14"/>
    <mergeCell ref="AV12:AV14"/>
    <mergeCell ref="AS12:AS14"/>
    <mergeCell ref="AI12:AI14"/>
    <mergeCell ref="A15:A16"/>
    <mergeCell ref="B15:B16"/>
    <mergeCell ref="C15:C16"/>
    <mergeCell ref="D15:D16"/>
    <mergeCell ref="E15:E16"/>
    <mergeCell ref="F15:F16"/>
    <mergeCell ref="F12:F14"/>
    <mergeCell ref="G12:G14"/>
    <mergeCell ref="AD12:AD14"/>
    <mergeCell ref="BL12:BL14"/>
    <mergeCell ref="BM12:BM14"/>
    <mergeCell ref="BN12:BN14"/>
    <mergeCell ref="L12:L14"/>
    <mergeCell ref="M12:M14"/>
    <mergeCell ref="N12:W13"/>
    <mergeCell ref="X12:Y14"/>
    <mergeCell ref="Z12:AB14"/>
    <mergeCell ref="AC12:AC14"/>
    <mergeCell ref="AH12:AH14"/>
    <mergeCell ref="P15:P16"/>
    <mergeCell ref="R15:R16"/>
    <mergeCell ref="H12:H14"/>
    <mergeCell ref="I12:I14"/>
    <mergeCell ref="J12:J14"/>
    <mergeCell ref="K12:K14"/>
    <mergeCell ref="T15:T16"/>
    <mergeCell ref="V15:V16"/>
    <mergeCell ref="G15:G16"/>
    <mergeCell ref="H15:H16"/>
    <mergeCell ref="I15:I16"/>
    <mergeCell ref="J15:J16"/>
    <mergeCell ref="K15:K16"/>
    <mergeCell ref="L15:L16"/>
    <mergeCell ref="M15:M16"/>
    <mergeCell ref="N15:N16"/>
    <mergeCell ref="Z17:Z18"/>
    <mergeCell ref="AB17:AB18"/>
    <mergeCell ref="AC17:AC18"/>
    <mergeCell ref="X15:Y16"/>
    <mergeCell ref="Z15:Z16"/>
    <mergeCell ref="AB15:AB16"/>
    <mergeCell ref="AC15:AC16"/>
    <mergeCell ref="AM15:AN16"/>
    <mergeCell ref="AO15:AO16"/>
    <mergeCell ref="AP15:AQ16"/>
    <mergeCell ref="AR15:AR16"/>
    <mergeCell ref="AD15:AD18"/>
    <mergeCell ref="AE15:AE16"/>
    <mergeCell ref="AF15:AF16"/>
    <mergeCell ref="AG15:AG16"/>
    <mergeCell ref="AH15:AH16"/>
    <mergeCell ref="AI15:AI16"/>
    <mergeCell ref="AJ15:AK16"/>
    <mergeCell ref="AL15:AL16"/>
    <mergeCell ref="AX17:AX18"/>
    <mergeCell ref="BA15:BA16"/>
    <mergeCell ref="BB15:BB16"/>
    <mergeCell ref="BC15:BD16"/>
    <mergeCell ref="BE15:BE16"/>
    <mergeCell ref="AS15:AS18"/>
    <mergeCell ref="AT15:AT16"/>
    <mergeCell ref="BC17:BD18"/>
    <mergeCell ref="BF15:BG16"/>
    <mergeCell ref="BH15:BH16"/>
    <mergeCell ref="AU15:AU16"/>
    <mergeCell ref="AV15:AV18"/>
    <mergeCell ref="AW15:AW18"/>
    <mergeCell ref="AX15:AX16"/>
    <mergeCell ref="AY15:AY16"/>
    <mergeCell ref="AZ15:AZ16"/>
    <mergeCell ref="AU17:AU18"/>
    <mergeCell ref="BI15:BJ16"/>
    <mergeCell ref="BK15:BK16"/>
    <mergeCell ref="BI17:BJ18"/>
    <mergeCell ref="BK17:BK18"/>
    <mergeCell ref="BE17:BE18"/>
    <mergeCell ref="BF17:BG18"/>
    <mergeCell ref="BH17:BH18"/>
    <mergeCell ref="E17:E18"/>
    <mergeCell ref="F17:F18"/>
    <mergeCell ref="BL15:BL18"/>
    <mergeCell ref="BM15:BM16"/>
    <mergeCell ref="BN15:BN16"/>
    <mergeCell ref="BO15:BO18"/>
    <mergeCell ref="BM17:BM18"/>
    <mergeCell ref="BN17:BN18"/>
    <mergeCell ref="AY17:AY18"/>
    <mergeCell ref="AZ17:AZ18"/>
    <mergeCell ref="AO17:AO18"/>
    <mergeCell ref="AP17:AQ18"/>
    <mergeCell ref="AR17:AR18"/>
    <mergeCell ref="AT17:AT18"/>
    <mergeCell ref="J17:J18"/>
    <mergeCell ref="K17:K18"/>
    <mergeCell ref="L17:L18"/>
    <mergeCell ref="AL17:AL18"/>
    <mergeCell ref="AM17:AN18"/>
    <mergeCell ref="X17:Y18"/>
    <mergeCell ref="AI17:AI18"/>
    <mergeCell ref="AJ17:AK18"/>
    <mergeCell ref="A19:A20"/>
    <mergeCell ref="B19:B20"/>
    <mergeCell ref="C19:C20"/>
    <mergeCell ref="D19:D20"/>
    <mergeCell ref="A17:A18"/>
    <mergeCell ref="B17:B18"/>
    <mergeCell ref="C17:C18"/>
    <mergeCell ref="D17:D18"/>
    <mergeCell ref="P17:P18"/>
    <mergeCell ref="R17:R18"/>
    <mergeCell ref="E19:E20"/>
    <mergeCell ref="F19:F20"/>
    <mergeCell ref="BA17:BA18"/>
    <mergeCell ref="BB17:BB18"/>
    <mergeCell ref="AE17:AE18"/>
    <mergeCell ref="AF17:AF18"/>
    <mergeCell ref="AG17:AG18"/>
    <mergeCell ref="AH17:AH18"/>
    <mergeCell ref="N19:N20"/>
    <mergeCell ref="P19:P20"/>
    <mergeCell ref="R19:R20"/>
    <mergeCell ref="T17:T18"/>
    <mergeCell ref="V17:V18"/>
    <mergeCell ref="G17:G18"/>
    <mergeCell ref="H17:H18"/>
    <mergeCell ref="I17:I18"/>
    <mergeCell ref="M17:M18"/>
    <mergeCell ref="N17:N18"/>
    <mergeCell ref="AC19:AC20"/>
    <mergeCell ref="T19:T20"/>
    <mergeCell ref="V19:V20"/>
    <mergeCell ref="G19:G20"/>
    <mergeCell ref="H19:H20"/>
    <mergeCell ref="I19:I20"/>
    <mergeCell ref="J19:J20"/>
    <mergeCell ref="K19:K20"/>
    <mergeCell ref="L19:L20"/>
    <mergeCell ref="M19:M20"/>
    <mergeCell ref="AR19:AR20"/>
    <mergeCell ref="AD19:AD22"/>
    <mergeCell ref="AE19:AE20"/>
    <mergeCell ref="X21:Y22"/>
    <mergeCell ref="Z21:Z22"/>
    <mergeCell ref="AB21:AB22"/>
    <mergeCell ref="AC21:AC22"/>
    <mergeCell ref="X19:Y20"/>
    <mergeCell ref="Z19:Z20"/>
    <mergeCell ref="AB19:AB20"/>
    <mergeCell ref="AL19:AL20"/>
    <mergeCell ref="AL21:AL22"/>
    <mergeCell ref="AM21:AN22"/>
    <mergeCell ref="AM19:AN20"/>
    <mergeCell ref="AO19:AO20"/>
    <mergeCell ref="AP19:AQ20"/>
    <mergeCell ref="BB19:BB20"/>
    <mergeCell ref="BC19:BD20"/>
    <mergeCell ref="BE19:BE20"/>
    <mergeCell ref="AS19:AS22"/>
    <mergeCell ref="AT19:AT20"/>
    <mergeCell ref="AF19:AF20"/>
    <mergeCell ref="AG19:AG20"/>
    <mergeCell ref="AH19:AH20"/>
    <mergeCell ref="AI19:AI20"/>
    <mergeCell ref="AJ19:AK20"/>
    <mergeCell ref="BH19:BH20"/>
    <mergeCell ref="AU19:AU20"/>
    <mergeCell ref="AV19:AV22"/>
    <mergeCell ref="AW19:AW22"/>
    <mergeCell ref="AX19:AX20"/>
    <mergeCell ref="AY19:AY20"/>
    <mergeCell ref="AZ19:AZ20"/>
    <mergeCell ref="AU21:AU22"/>
    <mergeCell ref="AX21:AX22"/>
    <mergeCell ref="BA19:BA20"/>
    <mergeCell ref="AY21:AY22"/>
    <mergeCell ref="AZ21:AZ22"/>
    <mergeCell ref="BI19:BJ20"/>
    <mergeCell ref="BK19:BK20"/>
    <mergeCell ref="BI21:BJ22"/>
    <mergeCell ref="BK21:BK22"/>
    <mergeCell ref="BE21:BE22"/>
    <mergeCell ref="BF21:BG22"/>
    <mergeCell ref="BH21:BH22"/>
    <mergeCell ref="BF19:BG20"/>
    <mergeCell ref="BL19:BL22"/>
    <mergeCell ref="BM19:BM20"/>
    <mergeCell ref="BN19:BN20"/>
    <mergeCell ref="BO19:BO22"/>
    <mergeCell ref="BM21:BM22"/>
    <mergeCell ref="BN21:BN22"/>
    <mergeCell ref="AR21:AR22"/>
    <mergeCell ref="AT21:AT22"/>
    <mergeCell ref="J21:J22"/>
    <mergeCell ref="K21:K22"/>
    <mergeCell ref="L21:L22"/>
    <mergeCell ref="A21:A22"/>
    <mergeCell ref="B21:B22"/>
    <mergeCell ref="C21:C22"/>
    <mergeCell ref="D21:D22"/>
    <mergeCell ref="E21:E22"/>
    <mergeCell ref="A25:D25"/>
    <mergeCell ref="E25:H25"/>
    <mergeCell ref="J25:AB26"/>
    <mergeCell ref="AE26:AJ27"/>
    <mergeCell ref="AO21:AO22"/>
    <mergeCell ref="AP21:AQ22"/>
    <mergeCell ref="F21:F22"/>
    <mergeCell ref="G21:G22"/>
    <mergeCell ref="AX26:BC27"/>
    <mergeCell ref="A27:D27"/>
    <mergeCell ref="BA21:BA22"/>
    <mergeCell ref="BB21:BB22"/>
    <mergeCell ref="BC21:BD22"/>
    <mergeCell ref="AE21:AE22"/>
    <mergeCell ref="AF21:AF22"/>
    <mergeCell ref="AG21:AG22"/>
    <mergeCell ref="AH21:AH22"/>
    <mergeCell ref="AI21:AI22"/>
    <mergeCell ref="M21:M22"/>
    <mergeCell ref="N21:N22"/>
    <mergeCell ref="P21:P22"/>
    <mergeCell ref="R21:R22"/>
    <mergeCell ref="T21:T22"/>
    <mergeCell ref="V21:V22"/>
    <mergeCell ref="AI34:AK34"/>
    <mergeCell ref="AM34:AR34"/>
    <mergeCell ref="AT34:AU34"/>
    <mergeCell ref="H21:H22"/>
    <mergeCell ref="I21:I22"/>
    <mergeCell ref="J28:AB29"/>
    <mergeCell ref="AD30:AV30"/>
    <mergeCell ref="AE24:AJ25"/>
    <mergeCell ref="AN24:AV25"/>
    <mergeCell ref="AJ21:AK22"/>
    <mergeCell ref="AX24:BC25"/>
    <mergeCell ref="BG24:BO25"/>
    <mergeCell ref="AJ36:AR37"/>
    <mergeCell ref="AS36:AS38"/>
    <mergeCell ref="AT36:AT38"/>
    <mergeCell ref="AU36:AU38"/>
    <mergeCell ref="AV36:AV38"/>
    <mergeCell ref="AD31:AV31"/>
    <mergeCell ref="AW31:BO31"/>
    <mergeCell ref="AD32:AV32"/>
    <mergeCell ref="AH39:AH40"/>
    <mergeCell ref="AD36:AD38"/>
    <mergeCell ref="AE36:AE38"/>
    <mergeCell ref="AF36:AF38"/>
    <mergeCell ref="AG36:AG38"/>
    <mergeCell ref="AH36:AH38"/>
    <mergeCell ref="AD39:AD42"/>
    <mergeCell ref="AE39:AE40"/>
    <mergeCell ref="AF39:AF40"/>
    <mergeCell ref="AG39:AG40"/>
    <mergeCell ref="AI36:AI38"/>
    <mergeCell ref="AR39:AR40"/>
    <mergeCell ref="AS39:AS42"/>
    <mergeCell ref="AT39:AT40"/>
    <mergeCell ref="AM39:AN40"/>
    <mergeCell ref="AO39:AO40"/>
    <mergeCell ref="AP39:AQ40"/>
    <mergeCell ref="AT41:AT42"/>
    <mergeCell ref="AL41:AL42"/>
    <mergeCell ref="AM41:AN42"/>
    <mergeCell ref="AU39:AU40"/>
    <mergeCell ref="AV39:AV42"/>
    <mergeCell ref="AE41:AE42"/>
    <mergeCell ref="AF41:AF42"/>
    <mergeCell ref="AG41:AG42"/>
    <mergeCell ref="AH41:AH42"/>
    <mergeCell ref="AI41:AI42"/>
    <mergeCell ref="AI39:AI40"/>
    <mergeCell ref="AJ39:AK40"/>
    <mergeCell ref="AL39:AL40"/>
    <mergeCell ref="AU41:AU42"/>
    <mergeCell ref="AD43:AD46"/>
    <mergeCell ref="AE43:AE44"/>
    <mergeCell ref="AF43:AF44"/>
    <mergeCell ref="AG43:AG44"/>
    <mergeCell ref="AH43:AH44"/>
    <mergeCell ref="AI43:AI44"/>
    <mergeCell ref="AJ43:AK44"/>
    <mergeCell ref="AL43:AL44"/>
    <mergeCell ref="AJ41:AK42"/>
    <mergeCell ref="AI45:AI46"/>
    <mergeCell ref="AO41:AO42"/>
    <mergeCell ref="AP41:AQ42"/>
    <mergeCell ref="AR41:AR42"/>
    <mergeCell ref="AU45:AU46"/>
    <mergeCell ref="AO43:AO44"/>
    <mergeCell ref="AP43:AQ44"/>
    <mergeCell ref="AR43:AR44"/>
    <mergeCell ref="AS43:AS46"/>
    <mergeCell ref="AT43:AT44"/>
    <mergeCell ref="AM43:AN44"/>
    <mergeCell ref="AE48:AJ49"/>
    <mergeCell ref="AN48:AV49"/>
    <mergeCell ref="AE50:AJ51"/>
    <mergeCell ref="AU43:AU44"/>
    <mergeCell ref="AV43:AV46"/>
    <mergeCell ref="AE45:AE46"/>
    <mergeCell ref="AF45:AF46"/>
    <mergeCell ref="AG45:AG46"/>
    <mergeCell ref="AH45:AH46"/>
    <mergeCell ref="AP45:AQ46"/>
    <mergeCell ref="AR45:AR46"/>
    <mergeCell ref="AT45:AT46"/>
    <mergeCell ref="AJ45:AK46"/>
    <mergeCell ref="AL45:AL46"/>
    <mergeCell ref="AM45:AN46"/>
    <mergeCell ref="AO45:AO46"/>
  </mergeCells>
  <phoneticPr fontId="27" type="noConversion"/>
  <pageMargins left="0.39370078740157483" right="0.19685039370078741" top="0.59055118110236227" bottom="0.59055118110236227" header="0.51181102362204722" footer="0.51181102362204722"/>
  <pageSetup paperSize="9" scale="75" orientation="portrait" verticalDpi="4294967293" r:id="rId1"/>
  <headerFooter alignWithMargins="0"/>
  <colBreaks count="3" manualBreakCount="3">
    <brk id="8" max="1048575" man="1"/>
    <brk id="29" max="1048575" man="1"/>
    <brk id="4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O113"/>
  <sheetViews>
    <sheetView view="pageBreakPreview" zoomScale="75" workbookViewId="0">
      <selection sqref="A1:H28"/>
    </sheetView>
  </sheetViews>
  <sheetFormatPr defaultRowHeight="12.75"/>
  <cols>
    <col min="1" max="1" width="4.28515625" style="1" customWidth="1"/>
    <col min="2" max="2" width="5.7109375" style="1" customWidth="1"/>
    <col min="3" max="3" width="4.28515625" style="1" customWidth="1"/>
    <col min="4" max="4" width="38.7109375" style="1" customWidth="1"/>
    <col min="5" max="6" width="10.7109375" style="1" customWidth="1"/>
    <col min="7" max="7" width="22.85546875" style="1" customWidth="1"/>
    <col min="8" max="8" width="23.7109375" style="1" customWidth="1"/>
    <col min="9" max="9" width="4.28515625" style="1" customWidth="1"/>
    <col min="10" max="10" width="32.28515625" style="1" customWidth="1"/>
    <col min="11" max="12" width="6.42578125" style="1" customWidth="1"/>
    <col min="13" max="13" width="21.5703125" style="1" customWidth="1"/>
    <col min="14" max="23" width="3.140625" style="1" customWidth="1"/>
    <col min="24" max="25" width="2.5703125" style="1" customWidth="1"/>
    <col min="26" max="26" width="1.42578125" style="1" customWidth="1"/>
    <col min="27" max="27" width="3.140625" style="1" customWidth="1"/>
    <col min="28" max="28" width="1.42578125" style="1" customWidth="1"/>
    <col min="29" max="29" width="6.42578125" style="1" customWidth="1"/>
    <col min="30" max="30" width="3.5703125" style="1" customWidth="1"/>
    <col min="31" max="31" width="3.28515625" style="1" customWidth="1"/>
    <col min="32" max="32" width="26.42578125" style="1" customWidth="1"/>
    <col min="33" max="34" width="5.42578125" style="1" customWidth="1"/>
    <col min="35" max="35" width="14.28515625" style="1" customWidth="1"/>
    <col min="36" max="37" width="5.7109375" style="1" customWidth="1"/>
    <col min="38" max="38" width="2.140625" style="1" customWidth="1"/>
    <col min="39" max="40" width="5.7109375" style="1" customWidth="1"/>
    <col min="41" max="41" width="2.140625" style="1" customWidth="1"/>
    <col min="42" max="43" width="5.7109375" style="1" customWidth="1"/>
    <col min="44" max="44" width="2.140625" style="1" customWidth="1"/>
    <col min="45" max="45" width="5.7109375" style="1" customWidth="1"/>
    <col min="46" max="47" width="4.5703125" style="1" customWidth="1"/>
    <col min="48" max="48" width="12.140625" style="1" customWidth="1"/>
    <col min="49" max="49" width="3.5703125" style="1" customWidth="1"/>
    <col min="50" max="50" width="3.28515625" style="1" customWidth="1"/>
    <col min="51" max="51" width="26.42578125" style="1" customWidth="1"/>
    <col min="52" max="53" width="5.42578125" style="1" customWidth="1"/>
    <col min="54" max="54" width="14.28515625" style="1" customWidth="1"/>
    <col min="55" max="56" width="5.7109375" style="1" customWidth="1"/>
    <col min="57" max="57" width="2.140625" style="1" customWidth="1"/>
    <col min="58" max="59" width="5.7109375" style="1" customWidth="1"/>
    <col min="60" max="60" width="2.140625" style="1" customWidth="1"/>
    <col min="61" max="62" width="5.7109375" style="1" customWidth="1"/>
    <col min="63" max="63" width="2.140625" style="1" customWidth="1"/>
    <col min="64" max="64" width="5.7109375" style="1" customWidth="1"/>
    <col min="65" max="66" width="4.5703125" style="1" customWidth="1"/>
    <col min="67" max="67" width="12.140625" style="1" customWidth="1"/>
    <col min="68" max="68" width="3.5703125" style="1" customWidth="1"/>
    <col min="69" max="69" width="3.28515625" style="1" customWidth="1"/>
    <col min="70" max="70" width="25.7109375" style="1" customWidth="1"/>
    <col min="71" max="71" width="3.85546875" style="1" customWidth="1"/>
    <col min="72" max="72" width="12.85546875" style="1" customWidth="1"/>
    <col min="73" max="74" width="4.28515625" style="1" customWidth="1"/>
    <col min="75" max="75" width="2.140625" style="1" customWidth="1"/>
    <col min="76" max="77" width="4.28515625" style="1" customWidth="1"/>
    <col min="78" max="78" width="2.140625" style="1" customWidth="1"/>
    <col min="79" max="80" width="4.28515625" style="1" customWidth="1"/>
    <col min="81" max="81" width="2.140625" style="1" customWidth="1"/>
    <col min="82" max="82" width="5.7109375" style="1" customWidth="1"/>
    <col min="83" max="84" width="4.5703125" style="1" customWidth="1"/>
    <col min="85" max="85" width="12.140625" style="1" customWidth="1"/>
    <col min="86" max="16384" width="9.140625" style="1"/>
  </cols>
  <sheetData>
    <row r="1" spans="1:67" ht="1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1" t="s">
        <v>1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0" t="s">
        <v>1</v>
      </c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 t="s">
        <v>1</v>
      </c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</row>
    <row r="2" spans="1:67" ht="15">
      <c r="A2" s="2"/>
      <c r="B2" s="2"/>
      <c r="C2" s="2"/>
      <c r="D2" s="112" t="s">
        <v>136</v>
      </c>
      <c r="E2" s="112"/>
      <c r="F2" s="112"/>
      <c r="G2" s="112"/>
      <c r="H2" s="2"/>
      <c r="I2" s="12"/>
      <c r="J2" s="12"/>
      <c r="K2" s="12"/>
      <c r="L2" s="12"/>
      <c r="M2" s="12" t="str">
        <f>D2</f>
        <v xml:space="preserve">              ФЕДЕРАЦИЯ ВОЛЬНОЙ БОРЬБЫ ЛИПЕЦКОЙ ОБЛАСТИ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7"/>
      <c r="AE2" s="7"/>
      <c r="AF2" s="7"/>
      <c r="AG2" s="7"/>
      <c r="AH2" s="7"/>
      <c r="AI2" s="7"/>
      <c r="AJ2" s="7" t="str">
        <f>D2</f>
        <v xml:space="preserve">              ФЕДЕРАЦИЯ ВОЛЬНОЙ БОРЬБЫ ЛИПЕЦКОЙ ОБЛАСТИ</v>
      </c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 t="str">
        <f>D2</f>
        <v xml:space="preserve">              ФЕДЕРАЦИЯ ВОЛЬНОЙ БОРЬБЫ ЛИПЕЦКОЙ ОБЛАСТИ</v>
      </c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8">
      <c r="A3" s="4"/>
      <c r="B3" s="4"/>
      <c r="C3" s="4"/>
      <c r="D3" s="4"/>
      <c r="E3" s="4"/>
      <c r="F3" s="4"/>
      <c r="G3" s="4"/>
      <c r="H3" s="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15" customHeight="1"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ht="23.25">
      <c r="A5" s="116" t="s">
        <v>3</v>
      </c>
      <c r="B5" s="116"/>
      <c r="C5" s="116"/>
      <c r="D5" s="116"/>
      <c r="E5" s="116"/>
      <c r="F5" s="116"/>
      <c r="G5" s="116"/>
      <c r="H5" s="116"/>
      <c r="I5" s="117" t="s">
        <v>4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08" t="s">
        <v>115</v>
      </c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 t="s">
        <v>115</v>
      </c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</row>
    <row r="6" spans="1:67" ht="18" customHeight="1">
      <c r="A6" s="118" t="s">
        <v>97</v>
      </c>
      <c r="B6" s="118"/>
      <c r="C6" s="118"/>
      <c r="D6" s="118"/>
      <c r="E6" s="118"/>
      <c r="F6" s="118"/>
      <c r="G6" s="118"/>
      <c r="H6" s="118"/>
      <c r="I6" s="119" t="str">
        <f>A6</f>
        <v>Первенство Липецкой области по вольной борьбе среди юношей и девушек 1995-2000г.р.</v>
      </c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09" t="str">
        <f>A6</f>
        <v>Первенство Липецкой области по вольной борьбе среди юношей и девушек 1995-2000г.р.</v>
      </c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 t="str">
        <f>A6</f>
        <v>Первенство Липецкой области по вольной борьбе среди юношей и девушек 1995-2000г.р.</v>
      </c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</row>
    <row r="7" spans="1:67" ht="18" customHeight="1">
      <c r="A7" s="118"/>
      <c r="B7" s="118"/>
      <c r="C7" s="118"/>
      <c r="D7" s="118"/>
      <c r="E7" s="118"/>
      <c r="F7" s="118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</row>
    <row r="8" spans="1:67" ht="18" customHeight="1">
      <c r="A8" s="68"/>
      <c r="B8" s="68"/>
      <c r="C8" s="68"/>
      <c r="D8" s="68"/>
      <c r="E8" s="68"/>
      <c r="F8" s="68"/>
      <c r="G8" s="68"/>
      <c r="H8" s="86" t="s">
        <v>140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ht="23.25">
      <c r="A9" s="113" t="s">
        <v>6</v>
      </c>
      <c r="B9" s="113"/>
      <c r="C9" s="113"/>
      <c r="D9" s="113"/>
      <c r="E9" s="114" t="s">
        <v>240</v>
      </c>
      <c r="F9" s="114"/>
      <c r="G9" s="115"/>
      <c r="H9" s="115"/>
      <c r="I9" s="8"/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ht="18" customHeight="1">
      <c r="A10" s="113" t="s">
        <v>7</v>
      </c>
      <c r="B10" s="113"/>
      <c r="C10" s="113"/>
      <c r="D10" s="113"/>
      <c r="E10" s="114" t="s">
        <v>234</v>
      </c>
      <c r="F10" s="114"/>
      <c r="G10" s="114"/>
      <c r="H10" s="114"/>
      <c r="I10" s="8"/>
      <c r="J10" s="9" t="str">
        <f>$E$10</f>
        <v>21.01.2012г.</v>
      </c>
      <c r="K10" s="9"/>
      <c r="L10" s="8"/>
      <c r="M10" s="87" t="str">
        <f>E9</f>
        <v>Вес 65 кг.</v>
      </c>
      <c r="N10" s="11"/>
      <c r="O10" s="88"/>
      <c r="P10" s="88"/>
      <c r="Q10" s="88"/>
      <c r="R10" s="88"/>
      <c r="S10" s="88"/>
      <c r="T10" s="88"/>
      <c r="U10" s="88"/>
      <c r="V10" s="8"/>
      <c r="W10" s="111" t="str">
        <f>H8</f>
        <v>п. Матырский</v>
      </c>
      <c r="X10" s="111"/>
      <c r="Y10" s="111"/>
      <c r="Z10" s="111"/>
      <c r="AA10" s="111"/>
      <c r="AB10" s="111"/>
      <c r="AC10" s="111"/>
      <c r="AD10" s="3"/>
      <c r="AE10" s="3"/>
      <c r="AF10" s="11" t="str">
        <f>E10</f>
        <v>21.01.2012г.</v>
      </c>
      <c r="AG10" s="70"/>
      <c r="AH10" s="70"/>
      <c r="AI10" s="127" t="s">
        <v>116</v>
      </c>
      <c r="AJ10" s="127"/>
      <c r="AK10" s="127"/>
      <c r="AL10" s="3"/>
      <c r="AM10" s="306" t="str">
        <f>E9</f>
        <v>Вес 65 кг.</v>
      </c>
      <c r="AN10" s="306"/>
      <c r="AO10" s="306"/>
      <c r="AP10" s="306"/>
      <c r="AQ10" s="306"/>
      <c r="AR10" s="306"/>
      <c r="AS10" s="3"/>
      <c r="AT10" s="121" t="s">
        <v>117</v>
      </c>
      <c r="AU10" s="121"/>
      <c r="AV10" s="71" t="s">
        <v>137</v>
      </c>
      <c r="AW10" s="3"/>
      <c r="AX10" s="3"/>
      <c r="AY10" s="11" t="str">
        <f>E10</f>
        <v>21.01.2012г.</v>
      </c>
      <c r="AZ10" s="70"/>
      <c r="BA10" s="70"/>
      <c r="BB10" s="127" t="s">
        <v>118</v>
      </c>
      <c r="BC10" s="127"/>
      <c r="BD10" s="127"/>
      <c r="BE10" s="3"/>
      <c r="BF10" s="306" t="str">
        <f>E9</f>
        <v>Вес 65 кг.</v>
      </c>
      <c r="BG10" s="306"/>
      <c r="BH10" s="306"/>
      <c r="BI10" s="306"/>
      <c r="BJ10" s="306"/>
      <c r="BK10" s="306"/>
      <c r="BL10" s="3"/>
      <c r="BM10" s="121" t="s">
        <v>117</v>
      </c>
      <c r="BN10" s="121"/>
      <c r="BO10" s="71" t="str">
        <f>$AV$10</f>
        <v>A</v>
      </c>
    </row>
    <row r="11" spans="1:67" ht="4.5" customHeight="1">
      <c r="A11" s="3"/>
      <c r="B11" s="3"/>
      <c r="C11" s="3"/>
      <c r="D11" s="3"/>
      <c r="E11" s="3"/>
      <c r="F11" s="3"/>
      <c r="G11" s="3"/>
      <c r="H11" s="3"/>
      <c r="I11" s="8"/>
      <c r="J11" s="3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3"/>
      <c r="AE11" s="3"/>
      <c r="AF11" s="3"/>
      <c r="AG11" s="3"/>
      <c r="AH11" s="3"/>
      <c r="AI11" s="3"/>
      <c r="AJ11" s="3"/>
      <c r="AK11" s="3"/>
      <c r="AL11" s="3"/>
      <c r="AM11" s="89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ht="12.75" customHeight="1">
      <c r="A12" s="144" t="s">
        <v>16</v>
      </c>
      <c r="B12" s="147" t="s">
        <v>17</v>
      </c>
      <c r="C12" s="144" t="s">
        <v>18</v>
      </c>
      <c r="D12" s="150" t="s">
        <v>19</v>
      </c>
      <c r="E12" s="128" t="s">
        <v>20</v>
      </c>
      <c r="F12" s="128" t="s">
        <v>108</v>
      </c>
      <c r="G12" s="128" t="s">
        <v>22</v>
      </c>
      <c r="H12" s="153" t="s">
        <v>23</v>
      </c>
      <c r="I12" s="124" t="s">
        <v>24</v>
      </c>
      <c r="J12" s="162" t="s">
        <v>25</v>
      </c>
      <c r="K12" s="141" t="s">
        <v>20</v>
      </c>
      <c r="L12" s="124" t="s">
        <v>108</v>
      </c>
      <c r="M12" s="128" t="s">
        <v>27</v>
      </c>
      <c r="N12" s="131" t="s">
        <v>28</v>
      </c>
      <c r="O12" s="132"/>
      <c r="P12" s="132"/>
      <c r="Q12" s="132"/>
      <c r="R12" s="132"/>
      <c r="S12" s="132"/>
      <c r="T12" s="132"/>
      <c r="U12" s="132"/>
      <c r="V12" s="132"/>
      <c r="W12" s="132"/>
      <c r="X12" s="135" t="s">
        <v>29</v>
      </c>
      <c r="Y12" s="136"/>
      <c r="Z12" s="174" t="s">
        <v>30</v>
      </c>
      <c r="AA12" s="175"/>
      <c r="AB12" s="175"/>
      <c r="AC12" s="180" t="s">
        <v>31</v>
      </c>
      <c r="AD12" s="159" t="s">
        <v>38</v>
      </c>
      <c r="AE12" s="124" t="s">
        <v>24</v>
      </c>
      <c r="AF12" s="162" t="s">
        <v>25</v>
      </c>
      <c r="AG12" s="141" t="s">
        <v>120</v>
      </c>
      <c r="AH12" s="124" t="s">
        <v>108</v>
      </c>
      <c r="AI12" s="128" t="s">
        <v>27</v>
      </c>
      <c r="AJ12" s="165" t="s">
        <v>39</v>
      </c>
      <c r="AK12" s="166"/>
      <c r="AL12" s="166"/>
      <c r="AM12" s="166"/>
      <c r="AN12" s="166"/>
      <c r="AO12" s="166"/>
      <c r="AP12" s="166"/>
      <c r="AQ12" s="166"/>
      <c r="AR12" s="167"/>
      <c r="AS12" s="124" t="s">
        <v>40</v>
      </c>
      <c r="AT12" s="124" t="s">
        <v>41</v>
      </c>
      <c r="AU12" s="124" t="s">
        <v>42</v>
      </c>
      <c r="AV12" s="156" t="s">
        <v>43</v>
      </c>
      <c r="AW12" s="159" t="s">
        <v>38</v>
      </c>
      <c r="AX12" s="124" t="s">
        <v>24</v>
      </c>
      <c r="AY12" s="162" t="s">
        <v>25</v>
      </c>
      <c r="AZ12" s="141" t="s">
        <v>120</v>
      </c>
      <c r="BA12" s="124" t="s">
        <v>108</v>
      </c>
      <c r="BB12" s="128" t="s">
        <v>27</v>
      </c>
      <c r="BC12" s="165" t="s">
        <v>39</v>
      </c>
      <c r="BD12" s="166"/>
      <c r="BE12" s="166"/>
      <c r="BF12" s="166"/>
      <c r="BG12" s="166"/>
      <c r="BH12" s="166"/>
      <c r="BI12" s="166"/>
      <c r="BJ12" s="166"/>
      <c r="BK12" s="167"/>
      <c r="BL12" s="124" t="s">
        <v>40</v>
      </c>
      <c r="BM12" s="124" t="s">
        <v>41</v>
      </c>
      <c r="BN12" s="124" t="s">
        <v>42</v>
      </c>
      <c r="BO12" s="156" t="s">
        <v>43</v>
      </c>
    </row>
    <row r="13" spans="1:67" ht="15" customHeight="1">
      <c r="A13" s="145"/>
      <c r="B13" s="148"/>
      <c r="C13" s="145"/>
      <c r="D13" s="151"/>
      <c r="E13" s="129"/>
      <c r="F13" s="129"/>
      <c r="G13" s="129"/>
      <c r="H13" s="154"/>
      <c r="I13" s="125"/>
      <c r="J13" s="163"/>
      <c r="K13" s="142"/>
      <c r="L13" s="125"/>
      <c r="M13" s="129"/>
      <c r="N13" s="133"/>
      <c r="O13" s="134"/>
      <c r="P13" s="134"/>
      <c r="Q13" s="134"/>
      <c r="R13" s="134"/>
      <c r="S13" s="134"/>
      <c r="T13" s="134"/>
      <c r="U13" s="134"/>
      <c r="V13" s="134"/>
      <c r="W13" s="134"/>
      <c r="X13" s="137"/>
      <c r="Y13" s="138"/>
      <c r="Z13" s="176"/>
      <c r="AA13" s="177"/>
      <c r="AB13" s="177"/>
      <c r="AC13" s="181"/>
      <c r="AD13" s="160"/>
      <c r="AE13" s="125"/>
      <c r="AF13" s="163"/>
      <c r="AG13" s="142"/>
      <c r="AH13" s="125"/>
      <c r="AI13" s="129"/>
      <c r="AJ13" s="168"/>
      <c r="AK13" s="169"/>
      <c r="AL13" s="169"/>
      <c r="AM13" s="169"/>
      <c r="AN13" s="169"/>
      <c r="AO13" s="169"/>
      <c r="AP13" s="169"/>
      <c r="AQ13" s="169"/>
      <c r="AR13" s="170"/>
      <c r="AS13" s="125"/>
      <c r="AT13" s="125"/>
      <c r="AU13" s="125"/>
      <c r="AV13" s="157"/>
      <c r="AW13" s="160"/>
      <c r="AX13" s="125"/>
      <c r="AY13" s="163"/>
      <c r="AZ13" s="142"/>
      <c r="BA13" s="125"/>
      <c r="BB13" s="129"/>
      <c r="BC13" s="168"/>
      <c r="BD13" s="169"/>
      <c r="BE13" s="169"/>
      <c r="BF13" s="169"/>
      <c r="BG13" s="169"/>
      <c r="BH13" s="169"/>
      <c r="BI13" s="169"/>
      <c r="BJ13" s="169"/>
      <c r="BK13" s="170"/>
      <c r="BL13" s="125"/>
      <c r="BM13" s="125"/>
      <c r="BN13" s="125"/>
      <c r="BO13" s="157"/>
    </row>
    <row r="14" spans="1:67" ht="19.5" customHeight="1">
      <c r="A14" s="146"/>
      <c r="B14" s="149"/>
      <c r="C14" s="146"/>
      <c r="D14" s="152"/>
      <c r="E14" s="130"/>
      <c r="F14" s="130"/>
      <c r="G14" s="130"/>
      <c r="H14" s="155"/>
      <c r="I14" s="126"/>
      <c r="J14" s="164"/>
      <c r="K14" s="143"/>
      <c r="L14" s="126"/>
      <c r="M14" s="130"/>
      <c r="N14" s="171" t="s">
        <v>48</v>
      </c>
      <c r="O14" s="171"/>
      <c r="P14" s="171" t="s">
        <v>49</v>
      </c>
      <c r="Q14" s="171"/>
      <c r="R14" s="171" t="s">
        <v>50</v>
      </c>
      <c r="S14" s="171"/>
      <c r="T14" s="171" t="s">
        <v>121</v>
      </c>
      <c r="U14" s="171"/>
      <c r="V14" s="171" t="s">
        <v>122</v>
      </c>
      <c r="W14" s="171"/>
      <c r="X14" s="139"/>
      <c r="Y14" s="140"/>
      <c r="Z14" s="178"/>
      <c r="AA14" s="179"/>
      <c r="AB14" s="179"/>
      <c r="AC14" s="182"/>
      <c r="AD14" s="161"/>
      <c r="AE14" s="126"/>
      <c r="AF14" s="164"/>
      <c r="AG14" s="143"/>
      <c r="AH14" s="126"/>
      <c r="AI14" s="130"/>
      <c r="AJ14" s="14">
        <v>1</v>
      </c>
      <c r="AK14" s="15">
        <v>2</v>
      </c>
      <c r="AL14" s="16" t="s">
        <v>48</v>
      </c>
      <c r="AM14" s="15">
        <v>3</v>
      </c>
      <c r="AN14" s="15">
        <v>4</v>
      </c>
      <c r="AO14" s="16" t="s">
        <v>49</v>
      </c>
      <c r="AP14" s="15">
        <v>5</v>
      </c>
      <c r="AQ14" s="15">
        <v>6</v>
      </c>
      <c r="AR14" s="16" t="s">
        <v>50</v>
      </c>
      <c r="AS14" s="126"/>
      <c r="AT14" s="126"/>
      <c r="AU14" s="126"/>
      <c r="AV14" s="158"/>
      <c r="AW14" s="161"/>
      <c r="AX14" s="126"/>
      <c r="AY14" s="164"/>
      <c r="AZ14" s="143"/>
      <c r="BA14" s="126"/>
      <c r="BB14" s="130"/>
      <c r="BC14" s="14">
        <v>1</v>
      </c>
      <c r="BD14" s="15">
        <v>2</v>
      </c>
      <c r="BE14" s="16" t="s">
        <v>48</v>
      </c>
      <c r="BF14" s="15">
        <v>3</v>
      </c>
      <c r="BG14" s="15">
        <v>4</v>
      </c>
      <c r="BH14" s="16" t="s">
        <v>49</v>
      </c>
      <c r="BI14" s="15">
        <v>5</v>
      </c>
      <c r="BJ14" s="15">
        <v>6</v>
      </c>
      <c r="BK14" s="16" t="s">
        <v>50</v>
      </c>
      <c r="BL14" s="126"/>
      <c r="BM14" s="126"/>
      <c r="BN14" s="126"/>
      <c r="BO14" s="158"/>
    </row>
    <row r="15" spans="1:67" ht="16.5" customHeight="1">
      <c r="A15" s="183">
        <v>1</v>
      </c>
      <c r="B15" s="150">
        <v>1</v>
      </c>
      <c r="C15" s="172"/>
      <c r="D15" s="302" t="s">
        <v>239</v>
      </c>
      <c r="E15" s="172">
        <v>95</v>
      </c>
      <c r="F15" s="305"/>
      <c r="G15" s="190" t="s">
        <v>84</v>
      </c>
      <c r="H15" s="172"/>
      <c r="I15" s="304">
        <v>1</v>
      </c>
      <c r="J15" s="190" t="str">
        <f>VLOOKUP(I15,$B$13:$G$26,3,0)</f>
        <v>Костина Галина</v>
      </c>
      <c r="K15" s="191">
        <f>VLOOKUP(I15,$B$13:$G$26,4,0)</f>
        <v>95</v>
      </c>
      <c r="L15" s="192">
        <f>VLOOKUP(I15,$B$13:$G$26,5,0)</f>
        <v>0</v>
      </c>
      <c r="M15" s="193" t="str">
        <f>VLOOKUP(I15,$B$13:$G$26,6,0)</f>
        <v>Каликино окдюсш</v>
      </c>
      <c r="N15" s="187">
        <v>2</v>
      </c>
      <c r="O15" s="65">
        <v>5</v>
      </c>
      <c r="P15" s="187">
        <v>3</v>
      </c>
      <c r="Q15" s="65">
        <v>5</v>
      </c>
      <c r="R15" s="187" t="s">
        <v>123</v>
      </c>
      <c r="S15" s="65"/>
      <c r="T15" s="187"/>
      <c r="U15" s="73"/>
      <c r="V15" s="187"/>
      <c r="W15" s="73"/>
      <c r="X15" s="187"/>
      <c r="Y15" s="195"/>
      <c r="Z15" s="187"/>
      <c r="AA15" s="74">
        <f t="shared" ref="AA15:AA20" si="0">SUM(O15+Q15+S15+U15+W15)</f>
        <v>10</v>
      </c>
      <c r="AB15" s="195"/>
      <c r="AC15" s="197">
        <v>1</v>
      </c>
      <c r="AD15" s="153">
        <v>1</v>
      </c>
      <c r="AE15" s="209">
        <v>1</v>
      </c>
      <c r="AF15" s="222" t="str">
        <f>VLOOKUP(AE15,$I$15:$M$22,2,1)</f>
        <v>Костина Галина</v>
      </c>
      <c r="AG15" s="224">
        <f>VLOOKUP(AE15,$I$15:$M$22,3,1)</f>
        <v>95</v>
      </c>
      <c r="AH15" s="226">
        <f>VLOOKUP(AE15,$I$15:$M$22,4,1)</f>
        <v>0</v>
      </c>
      <c r="AI15" s="227" t="str">
        <f>VLOOKUP(AE15,$I$15:$M$22,5,1)</f>
        <v>Каликино окдюсш</v>
      </c>
      <c r="AJ15" s="210"/>
      <c r="AK15" s="211"/>
      <c r="AL15" s="214"/>
      <c r="AM15" s="230"/>
      <c r="AN15" s="231"/>
      <c r="AO15" s="214"/>
      <c r="AP15" s="230"/>
      <c r="AQ15" s="231"/>
      <c r="AR15" s="214"/>
      <c r="AS15" s="214"/>
      <c r="AT15" s="214"/>
      <c r="AU15" s="214"/>
      <c r="AV15" s="214"/>
      <c r="AW15" s="153">
        <v>1</v>
      </c>
      <c r="AX15" s="209">
        <v>2</v>
      </c>
      <c r="AY15" s="222" t="str">
        <f>VLOOKUP(AX15,$I$15:$M$22,2,1)</f>
        <v>Золотарева Валерия</v>
      </c>
      <c r="AZ15" s="224">
        <f>VLOOKUP(AX15,$I$15:$M$22,3,1)</f>
        <v>95</v>
      </c>
      <c r="BA15" s="226">
        <f>VLOOKUP(AX15,$I$15:$M$22,4,1)</f>
        <v>0</v>
      </c>
      <c r="BB15" s="227" t="str">
        <f>VLOOKUP(AX15,$I$15:$M$22,5,1)</f>
        <v>Долгоруково</v>
      </c>
      <c r="BC15" s="210"/>
      <c r="BD15" s="211"/>
      <c r="BE15" s="214"/>
      <c r="BF15" s="230"/>
      <c r="BG15" s="231"/>
      <c r="BH15" s="214"/>
      <c r="BI15" s="230"/>
      <c r="BJ15" s="231"/>
      <c r="BK15" s="214"/>
      <c r="BL15" s="214"/>
      <c r="BM15" s="214"/>
      <c r="BN15" s="214"/>
      <c r="BO15" s="214"/>
    </row>
    <row r="16" spans="1:67" ht="16.5" customHeight="1">
      <c r="A16" s="184"/>
      <c r="B16" s="152"/>
      <c r="C16" s="173"/>
      <c r="D16" s="303"/>
      <c r="E16" s="173"/>
      <c r="F16" s="305"/>
      <c r="G16" s="190"/>
      <c r="H16" s="173"/>
      <c r="I16" s="304"/>
      <c r="J16" s="190"/>
      <c r="K16" s="191"/>
      <c r="L16" s="192"/>
      <c r="M16" s="193"/>
      <c r="N16" s="188"/>
      <c r="O16" s="65">
        <v>4</v>
      </c>
      <c r="P16" s="188"/>
      <c r="Q16" s="65">
        <v>3</v>
      </c>
      <c r="R16" s="188"/>
      <c r="S16" s="65"/>
      <c r="T16" s="188"/>
      <c r="U16" s="73"/>
      <c r="V16" s="188"/>
      <c r="W16" s="73"/>
      <c r="X16" s="194"/>
      <c r="Y16" s="196"/>
      <c r="Z16" s="194"/>
      <c r="AA16" s="74">
        <f t="shared" si="0"/>
        <v>7</v>
      </c>
      <c r="AB16" s="196"/>
      <c r="AC16" s="198"/>
      <c r="AD16" s="154"/>
      <c r="AE16" s="199"/>
      <c r="AF16" s="223"/>
      <c r="AG16" s="225"/>
      <c r="AH16" s="201"/>
      <c r="AI16" s="203"/>
      <c r="AJ16" s="212"/>
      <c r="AK16" s="213"/>
      <c r="AL16" s="215"/>
      <c r="AM16" s="232"/>
      <c r="AN16" s="233"/>
      <c r="AO16" s="215"/>
      <c r="AP16" s="232"/>
      <c r="AQ16" s="233"/>
      <c r="AR16" s="215"/>
      <c r="AS16" s="234"/>
      <c r="AT16" s="215"/>
      <c r="AU16" s="215"/>
      <c r="AV16" s="234"/>
      <c r="AW16" s="154"/>
      <c r="AX16" s="199"/>
      <c r="AY16" s="223"/>
      <c r="AZ16" s="225"/>
      <c r="BA16" s="201"/>
      <c r="BB16" s="203"/>
      <c r="BC16" s="212"/>
      <c r="BD16" s="213"/>
      <c r="BE16" s="215"/>
      <c r="BF16" s="232"/>
      <c r="BG16" s="233"/>
      <c r="BH16" s="215"/>
      <c r="BI16" s="232"/>
      <c r="BJ16" s="233"/>
      <c r="BK16" s="215"/>
      <c r="BL16" s="234"/>
      <c r="BM16" s="215"/>
      <c r="BN16" s="215"/>
      <c r="BO16" s="234"/>
    </row>
    <row r="17" spans="1:67" ht="16.5" customHeight="1">
      <c r="A17" s="183">
        <v>2</v>
      </c>
      <c r="B17" s="150">
        <v>2</v>
      </c>
      <c r="C17" s="172"/>
      <c r="D17" s="302" t="s">
        <v>238</v>
      </c>
      <c r="E17" s="172">
        <v>95</v>
      </c>
      <c r="F17" s="172"/>
      <c r="G17" s="302" t="s">
        <v>220</v>
      </c>
      <c r="H17" s="172"/>
      <c r="I17" s="304">
        <v>2</v>
      </c>
      <c r="J17" s="190" t="str">
        <f>VLOOKUP(I17,$B$13:$G$26,3,0)</f>
        <v>Золотарева Валерия</v>
      </c>
      <c r="K17" s="191">
        <f>VLOOKUP(I17,$B$13:$G$26,4,0)</f>
        <v>95</v>
      </c>
      <c r="L17" s="192">
        <f>VLOOKUP(I17,$B$13:$G$26,5,0)</f>
        <v>0</v>
      </c>
      <c r="M17" s="193" t="str">
        <f>VLOOKUP(I17,$B$13:$G$26,6,0)</f>
        <v>Долгоруково</v>
      </c>
      <c r="N17" s="187">
        <v>3</v>
      </c>
      <c r="O17" s="65">
        <v>0</v>
      </c>
      <c r="P17" s="187" t="s">
        <v>123</v>
      </c>
      <c r="Q17" s="65"/>
      <c r="R17" s="187">
        <v>3</v>
      </c>
      <c r="S17" s="65">
        <v>0</v>
      </c>
      <c r="T17" s="187"/>
      <c r="U17" s="73"/>
      <c r="V17" s="187"/>
      <c r="W17" s="73"/>
      <c r="X17" s="187"/>
      <c r="Y17" s="195"/>
      <c r="Z17" s="187"/>
      <c r="AA17" s="74">
        <f t="shared" si="0"/>
        <v>0</v>
      </c>
      <c r="AB17" s="195"/>
      <c r="AC17" s="197">
        <v>3</v>
      </c>
      <c r="AD17" s="154"/>
      <c r="AE17" s="199">
        <v>2</v>
      </c>
      <c r="AF17" s="223" t="str">
        <f>VLOOKUP(AE17,$I$15:$M$22,2,1)</f>
        <v>Золотарева Валерия</v>
      </c>
      <c r="AG17" s="225">
        <f>VLOOKUP(AE17,$I$15:$M$22,3,1)</f>
        <v>95</v>
      </c>
      <c r="AH17" s="201">
        <f>VLOOKUP(AE17,$I$15:$M$22,4,1)</f>
        <v>0</v>
      </c>
      <c r="AI17" s="203" t="str">
        <f>VLOOKUP(AE17,$I$15:$M$22,5,1)</f>
        <v>Долгоруково</v>
      </c>
      <c r="AJ17" s="205"/>
      <c r="AK17" s="206"/>
      <c r="AL17" s="216"/>
      <c r="AM17" s="218"/>
      <c r="AN17" s="219"/>
      <c r="AO17" s="216"/>
      <c r="AP17" s="218"/>
      <c r="AQ17" s="219"/>
      <c r="AR17" s="216"/>
      <c r="AS17" s="234"/>
      <c r="AT17" s="216"/>
      <c r="AU17" s="216"/>
      <c r="AV17" s="234"/>
      <c r="AW17" s="154"/>
      <c r="AX17" s="199">
        <v>3</v>
      </c>
      <c r="AY17" s="223" t="str">
        <f>VLOOKUP(AX17,$I$15:$M$22,2,1)</f>
        <v>Басовская Дарья</v>
      </c>
      <c r="AZ17" s="225">
        <f>VLOOKUP(AX17,$I$15:$M$22,3,1)</f>
        <v>96</v>
      </c>
      <c r="BA17" s="201">
        <f>VLOOKUP(AX17,$I$15:$M$22,4,1)</f>
        <v>0</v>
      </c>
      <c r="BB17" s="203" t="str">
        <f>VLOOKUP(AX17,$I$15:$M$22,5,1)</f>
        <v>Красное</v>
      </c>
      <c r="BC17" s="205"/>
      <c r="BD17" s="206"/>
      <c r="BE17" s="216"/>
      <c r="BF17" s="218"/>
      <c r="BG17" s="219"/>
      <c r="BH17" s="216"/>
      <c r="BI17" s="218"/>
      <c r="BJ17" s="219"/>
      <c r="BK17" s="216"/>
      <c r="BL17" s="234"/>
      <c r="BM17" s="216"/>
      <c r="BN17" s="216"/>
      <c r="BO17" s="234"/>
    </row>
    <row r="18" spans="1:67" ht="16.5" customHeight="1">
      <c r="A18" s="184"/>
      <c r="B18" s="152"/>
      <c r="C18" s="173"/>
      <c r="D18" s="303"/>
      <c r="E18" s="173"/>
      <c r="F18" s="173"/>
      <c r="G18" s="303"/>
      <c r="H18" s="173"/>
      <c r="I18" s="304"/>
      <c r="J18" s="190"/>
      <c r="K18" s="191"/>
      <c r="L18" s="192"/>
      <c r="M18" s="193"/>
      <c r="N18" s="188"/>
      <c r="O18" s="65">
        <v>0</v>
      </c>
      <c r="P18" s="188"/>
      <c r="Q18" s="65"/>
      <c r="R18" s="188"/>
      <c r="S18" s="65">
        <v>1</v>
      </c>
      <c r="T18" s="188"/>
      <c r="U18" s="73"/>
      <c r="V18" s="188"/>
      <c r="W18" s="73"/>
      <c r="X18" s="194"/>
      <c r="Y18" s="196"/>
      <c r="Z18" s="194"/>
      <c r="AA18" s="74">
        <f t="shared" si="0"/>
        <v>1</v>
      </c>
      <c r="AB18" s="196"/>
      <c r="AC18" s="198"/>
      <c r="AD18" s="155"/>
      <c r="AE18" s="200"/>
      <c r="AF18" s="228"/>
      <c r="AG18" s="229"/>
      <c r="AH18" s="202"/>
      <c r="AI18" s="204"/>
      <c r="AJ18" s="207"/>
      <c r="AK18" s="208"/>
      <c r="AL18" s="217"/>
      <c r="AM18" s="220"/>
      <c r="AN18" s="221"/>
      <c r="AO18" s="217"/>
      <c r="AP18" s="220"/>
      <c r="AQ18" s="221"/>
      <c r="AR18" s="217"/>
      <c r="AS18" s="217"/>
      <c r="AT18" s="217"/>
      <c r="AU18" s="217"/>
      <c r="AV18" s="217"/>
      <c r="AW18" s="155"/>
      <c r="AX18" s="200"/>
      <c r="AY18" s="228"/>
      <c r="AZ18" s="229"/>
      <c r="BA18" s="202"/>
      <c r="BB18" s="204"/>
      <c r="BC18" s="207"/>
      <c r="BD18" s="208"/>
      <c r="BE18" s="217"/>
      <c r="BF18" s="220"/>
      <c r="BG18" s="221"/>
      <c r="BH18" s="217"/>
      <c r="BI18" s="220"/>
      <c r="BJ18" s="221"/>
      <c r="BK18" s="217"/>
      <c r="BL18" s="217"/>
      <c r="BM18" s="217"/>
      <c r="BN18" s="217"/>
      <c r="BO18" s="217"/>
    </row>
    <row r="19" spans="1:67" ht="16.5" customHeight="1">
      <c r="A19" s="183">
        <v>3</v>
      </c>
      <c r="B19" s="150">
        <v>3</v>
      </c>
      <c r="C19" s="172"/>
      <c r="D19" s="302" t="s">
        <v>237</v>
      </c>
      <c r="E19" s="172">
        <v>96</v>
      </c>
      <c r="F19" s="172"/>
      <c r="G19" s="302" t="s">
        <v>236</v>
      </c>
      <c r="H19" s="172"/>
      <c r="I19" s="304">
        <v>3</v>
      </c>
      <c r="J19" s="190" t="str">
        <f>VLOOKUP(I19,$B$13:$G$26,3,0)</f>
        <v>Басовская Дарья</v>
      </c>
      <c r="K19" s="191">
        <f>VLOOKUP(I19,$B$13:$G$26,4,0)</f>
        <v>96</v>
      </c>
      <c r="L19" s="192">
        <f>VLOOKUP(I19,$B$13:$G$26,5,0)</f>
        <v>0</v>
      </c>
      <c r="M19" s="193" t="str">
        <f>VLOOKUP(I19,$B$13:$G$26,6,0)</f>
        <v>Красное</v>
      </c>
      <c r="N19" s="187" t="s">
        <v>123</v>
      </c>
      <c r="O19" s="65"/>
      <c r="P19" s="187">
        <v>1</v>
      </c>
      <c r="Q19" s="65">
        <v>0</v>
      </c>
      <c r="R19" s="187">
        <v>2</v>
      </c>
      <c r="S19" s="65">
        <v>5</v>
      </c>
      <c r="T19" s="187"/>
      <c r="U19" s="73"/>
      <c r="V19" s="187"/>
      <c r="W19" s="73"/>
      <c r="X19" s="187"/>
      <c r="Y19" s="195"/>
      <c r="Z19" s="187"/>
      <c r="AA19" s="74">
        <f t="shared" si="0"/>
        <v>5</v>
      </c>
      <c r="AB19" s="195"/>
      <c r="AC19" s="197">
        <v>2</v>
      </c>
      <c r="AD19" s="153">
        <v>2</v>
      </c>
      <c r="AE19" s="209">
        <v>3</v>
      </c>
      <c r="AF19" s="222" t="str">
        <f>VLOOKUP(AE19,$I$15:$M$22,2,1)</f>
        <v>Басовская Дарья</v>
      </c>
      <c r="AG19" s="224">
        <f>VLOOKUP(AE19,$I$15:$M$22,3,1)</f>
        <v>96</v>
      </c>
      <c r="AH19" s="226">
        <f>VLOOKUP(AE19,$I$15:$M$22,4,1)</f>
        <v>0</v>
      </c>
      <c r="AI19" s="227" t="str">
        <f>VLOOKUP(AE19,$I$15:$M$22,5,1)</f>
        <v>Красное</v>
      </c>
      <c r="AJ19" s="261" t="s">
        <v>138</v>
      </c>
      <c r="AK19" s="262"/>
      <c r="AL19" s="258"/>
      <c r="AM19" s="259"/>
      <c r="AN19" s="260"/>
      <c r="AO19" s="258"/>
      <c r="AP19" s="259"/>
      <c r="AQ19" s="260"/>
      <c r="AR19" s="258"/>
      <c r="AS19" s="214"/>
      <c r="AT19" s="258"/>
      <c r="AU19" s="258"/>
      <c r="AV19" s="214"/>
      <c r="AW19" s="153">
        <v>2</v>
      </c>
      <c r="AX19" s="209">
        <v>1</v>
      </c>
      <c r="AY19" s="222" t="str">
        <f>VLOOKUP(AX19,$I$15:$M$22,2,1)</f>
        <v>Костина Галина</v>
      </c>
      <c r="AZ19" s="224">
        <f>VLOOKUP(AX19,$I$15:$M$22,3,1)</f>
        <v>95</v>
      </c>
      <c r="BA19" s="226">
        <f>VLOOKUP(AX19,$I$15:$M$22,4,1)</f>
        <v>0</v>
      </c>
      <c r="BB19" s="227" t="str">
        <f>VLOOKUP(AX19,$I$15:$M$22,5,1)</f>
        <v>Каликино окдюсш</v>
      </c>
      <c r="BC19" s="261" t="s">
        <v>138</v>
      </c>
      <c r="BD19" s="262"/>
      <c r="BE19" s="258"/>
      <c r="BF19" s="259"/>
      <c r="BG19" s="260"/>
      <c r="BH19" s="258"/>
      <c r="BI19" s="259"/>
      <c r="BJ19" s="260"/>
      <c r="BK19" s="258"/>
      <c r="BL19" s="214"/>
      <c r="BM19" s="258"/>
      <c r="BN19" s="258"/>
      <c r="BO19" s="214"/>
    </row>
    <row r="20" spans="1:67" ht="16.5" customHeight="1">
      <c r="A20" s="184"/>
      <c r="B20" s="152"/>
      <c r="C20" s="173"/>
      <c r="D20" s="303"/>
      <c r="E20" s="173"/>
      <c r="F20" s="173"/>
      <c r="G20" s="303"/>
      <c r="H20" s="173"/>
      <c r="I20" s="304"/>
      <c r="J20" s="190"/>
      <c r="K20" s="191"/>
      <c r="L20" s="192"/>
      <c r="M20" s="193"/>
      <c r="N20" s="188"/>
      <c r="O20" s="90"/>
      <c r="P20" s="188"/>
      <c r="Q20" s="90">
        <v>2</v>
      </c>
      <c r="R20" s="188"/>
      <c r="S20" s="90">
        <v>3</v>
      </c>
      <c r="T20" s="188"/>
      <c r="U20" s="75"/>
      <c r="V20" s="188"/>
      <c r="W20" s="75"/>
      <c r="X20" s="188"/>
      <c r="Y20" s="301"/>
      <c r="Z20" s="194"/>
      <c r="AA20" s="74">
        <f t="shared" si="0"/>
        <v>5</v>
      </c>
      <c r="AB20" s="196"/>
      <c r="AC20" s="198"/>
      <c r="AD20" s="154"/>
      <c r="AE20" s="199"/>
      <c r="AF20" s="223"/>
      <c r="AG20" s="225"/>
      <c r="AH20" s="201"/>
      <c r="AI20" s="203"/>
      <c r="AJ20" s="248"/>
      <c r="AK20" s="249"/>
      <c r="AL20" s="252"/>
      <c r="AM20" s="254"/>
      <c r="AN20" s="255"/>
      <c r="AO20" s="252"/>
      <c r="AP20" s="254"/>
      <c r="AQ20" s="255"/>
      <c r="AR20" s="252"/>
      <c r="AS20" s="234"/>
      <c r="AT20" s="252"/>
      <c r="AU20" s="252"/>
      <c r="AV20" s="234"/>
      <c r="AW20" s="154"/>
      <c r="AX20" s="199"/>
      <c r="AY20" s="223"/>
      <c r="AZ20" s="225"/>
      <c r="BA20" s="201"/>
      <c r="BB20" s="203"/>
      <c r="BC20" s="248"/>
      <c r="BD20" s="249"/>
      <c r="BE20" s="252"/>
      <c r="BF20" s="254"/>
      <c r="BG20" s="255"/>
      <c r="BH20" s="252"/>
      <c r="BI20" s="254"/>
      <c r="BJ20" s="255"/>
      <c r="BK20" s="252"/>
      <c r="BL20" s="234"/>
      <c r="BM20" s="252"/>
      <c r="BN20" s="252"/>
      <c r="BO20" s="234"/>
    </row>
    <row r="21" spans="1:67" ht="16.5" customHeight="1">
      <c r="A21" s="289"/>
      <c r="B21" s="297"/>
      <c r="C21" s="287"/>
      <c r="D21" s="299"/>
      <c r="E21" s="287"/>
      <c r="F21" s="287"/>
      <c r="G21" s="299"/>
      <c r="H21" s="287"/>
      <c r="I21" s="289"/>
      <c r="J21" s="291"/>
      <c r="K21" s="291"/>
      <c r="L21" s="295"/>
      <c r="M21" s="291"/>
      <c r="N21" s="293"/>
      <c r="O21" s="91"/>
      <c r="P21" s="293"/>
      <c r="Q21" s="91"/>
      <c r="R21" s="293"/>
      <c r="S21" s="91"/>
      <c r="T21" s="293"/>
      <c r="U21" s="91"/>
      <c r="V21" s="293"/>
      <c r="W21" s="91"/>
      <c r="X21" s="293"/>
      <c r="Y21" s="293"/>
      <c r="Z21" s="293"/>
      <c r="AA21" s="92"/>
      <c r="AB21" s="293"/>
      <c r="AC21" s="195"/>
      <c r="AD21" s="154"/>
      <c r="AE21" s="199"/>
      <c r="AF21" s="223"/>
      <c r="AG21" s="283"/>
      <c r="AH21" s="203"/>
      <c r="AI21" s="203"/>
      <c r="AJ21" s="248"/>
      <c r="AK21" s="249"/>
      <c r="AL21" s="252"/>
      <c r="AM21" s="254"/>
      <c r="AN21" s="255"/>
      <c r="AO21" s="252"/>
      <c r="AP21" s="254"/>
      <c r="AQ21" s="255"/>
      <c r="AR21" s="252"/>
      <c r="AS21" s="234"/>
      <c r="AT21" s="252"/>
      <c r="AU21" s="252"/>
      <c r="AV21" s="234"/>
      <c r="AW21" s="154"/>
      <c r="AX21" s="199"/>
      <c r="AY21" s="223"/>
      <c r="AZ21" s="283"/>
      <c r="BA21" s="203"/>
      <c r="BB21" s="283"/>
      <c r="BC21" s="248"/>
      <c r="BD21" s="249"/>
      <c r="BE21" s="252"/>
      <c r="BF21" s="254"/>
      <c r="BG21" s="255"/>
      <c r="BH21" s="252"/>
      <c r="BI21" s="254"/>
      <c r="BJ21" s="255"/>
      <c r="BK21" s="252"/>
      <c r="BL21" s="234"/>
      <c r="BM21" s="252"/>
      <c r="BN21" s="252"/>
      <c r="BO21" s="234"/>
    </row>
    <row r="22" spans="1:67" ht="16.5" customHeight="1">
      <c r="A22" s="290"/>
      <c r="B22" s="298"/>
      <c r="C22" s="288"/>
      <c r="D22" s="300"/>
      <c r="E22" s="288"/>
      <c r="F22" s="288"/>
      <c r="G22" s="300"/>
      <c r="H22" s="288"/>
      <c r="I22" s="290"/>
      <c r="J22" s="292"/>
      <c r="K22" s="292"/>
      <c r="L22" s="296"/>
      <c r="M22" s="292"/>
      <c r="N22" s="294"/>
      <c r="O22" s="38"/>
      <c r="P22" s="294"/>
      <c r="Q22" s="38"/>
      <c r="R22" s="294"/>
      <c r="S22" s="38"/>
      <c r="T22" s="294"/>
      <c r="U22" s="38"/>
      <c r="V22" s="294"/>
      <c r="W22" s="38"/>
      <c r="X22" s="294"/>
      <c r="Y22" s="294"/>
      <c r="Z22" s="294"/>
      <c r="AA22" s="82"/>
      <c r="AB22" s="294"/>
      <c r="AC22" s="196"/>
      <c r="AD22" s="155"/>
      <c r="AE22" s="200"/>
      <c r="AF22" s="228"/>
      <c r="AG22" s="284"/>
      <c r="AH22" s="204"/>
      <c r="AI22" s="204"/>
      <c r="AJ22" s="250"/>
      <c r="AK22" s="251"/>
      <c r="AL22" s="253"/>
      <c r="AM22" s="256"/>
      <c r="AN22" s="257"/>
      <c r="AO22" s="253"/>
      <c r="AP22" s="256"/>
      <c r="AQ22" s="257"/>
      <c r="AR22" s="253"/>
      <c r="AS22" s="217"/>
      <c r="AT22" s="253"/>
      <c r="AU22" s="253"/>
      <c r="AV22" s="217"/>
      <c r="AW22" s="155"/>
      <c r="AX22" s="200"/>
      <c r="AY22" s="228"/>
      <c r="AZ22" s="284"/>
      <c r="BA22" s="204"/>
      <c r="BB22" s="284"/>
      <c r="BC22" s="250"/>
      <c r="BD22" s="251"/>
      <c r="BE22" s="253"/>
      <c r="BF22" s="256"/>
      <c r="BG22" s="257"/>
      <c r="BH22" s="253"/>
      <c r="BI22" s="256"/>
      <c r="BJ22" s="257"/>
      <c r="BK22" s="253"/>
      <c r="BL22" s="217"/>
      <c r="BM22" s="253"/>
      <c r="BN22" s="253"/>
      <c r="BO22" s="217"/>
    </row>
    <row r="23" spans="1:67" ht="16.5" customHeight="1">
      <c r="A23" s="29"/>
      <c r="B23" s="31"/>
      <c r="C23" s="31"/>
      <c r="D23" s="44"/>
      <c r="E23" s="31"/>
      <c r="F23" s="31"/>
      <c r="G23" s="44"/>
      <c r="H23" s="31"/>
      <c r="I23" s="29"/>
      <c r="J23" s="45"/>
      <c r="K23" s="31"/>
      <c r="L23" s="31"/>
      <c r="M23" s="93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50"/>
      <c r="AE23" s="83"/>
      <c r="AF23" s="83"/>
      <c r="AG23" s="83"/>
      <c r="AH23" s="83"/>
      <c r="AI23" s="83"/>
      <c r="AJ23" s="83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6.5" customHeight="1">
      <c r="A24" s="49"/>
      <c r="B24" s="49"/>
      <c r="C24" s="49"/>
      <c r="D24" s="49"/>
      <c r="E24" s="49"/>
      <c r="F24" s="49"/>
      <c r="G24" s="49"/>
      <c r="H24" s="4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277" t="s">
        <v>125</v>
      </c>
      <c r="AF24" s="277"/>
      <c r="AG24" s="277"/>
      <c r="AH24" s="277"/>
      <c r="AI24" s="277"/>
      <c r="AJ24" s="277"/>
      <c r="AK24" s="50"/>
      <c r="AL24" s="50"/>
      <c r="AM24" s="50"/>
      <c r="AN24" s="123" t="s">
        <v>126</v>
      </c>
      <c r="AO24" s="123"/>
      <c r="AP24" s="123"/>
      <c r="AQ24" s="123"/>
      <c r="AR24" s="123"/>
      <c r="AS24" s="123"/>
      <c r="AT24" s="123"/>
      <c r="AU24" s="123"/>
      <c r="AV24" s="123"/>
      <c r="AW24" s="3"/>
      <c r="AX24" s="277" t="s">
        <v>125</v>
      </c>
      <c r="AY24" s="277"/>
      <c r="AZ24" s="277"/>
      <c r="BA24" s="277"/>
      <c r="BB24" s="277"/>
      <c r="BC24" s="277"/>
      <c r="BD24" s="3"/>
      <c r="BE24" s="3"/>
      <c r="BF24" s="3"/>
      <c r="BG24" s="276" t="s">
        <v>126</v>
      </c>
      <c r="BH24" s="276"/>
      <c r="BI24" s="276"/>
      <c r="BJ24" s="276"/>
      <c r="BK24" s="276"/>
      <c r="BL24" s="276"/>
      <c r="BM24" s="276"/>
      <c r="BN24" s="276"/>
      <c r="BO24" s="276"/>
    </row>
    <row r="25" spans="1:67" ht="12" customHeight="1">
      <c r="A25" s="280" t="s">
        <v>54</v>
      </c>
      <c r="B25" s="280"/>
      <c r="C25" s="280"/>
      <c r="D25" s="280"/>
      <c r="E25" s="280" t="s">
        <v>55</v>
      </c>
      <c r="F25" s="280"/>
      <c r="G25" s="280"/>
      <c r="H25" s="280"/>
      <c r="I25" s="50"/>
      <c r="J25" s="276" t="s">
        <v>233</v>
      </c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3"/>
      <c r="AD25" s="50"/>
      <c r="AE25" s="277"/>
      <c r="AF25" s="277"/>
      <c r="AG25" s="277"/>
      <c r="AH25" s="277"/>
      <c r="AI25" s="277"/>
      <c r="AJ25" s="277"/>
      <c r="AK25" s="50"/>
      <c r="AL25" s="50"/>
      <c r="AM25" s="50"/>
      <c r="AN25" s="123"/>
      <c r="AO25" s="123"/>
      <c r="AP25" s="123"/>
      <c r="AQ25" s="123"/>
      <c r="AR25" s="123"/>
      <c r="AS25" s="123"/>
      <c r="AT25" s="123"/>
      <c r="AU25" s="123"/>
      <c r="AV25" s="123"/>
      <c r="AW25" s="3"/>
      <c r="AX25" s="277"/>
      <c r="AY25" s="277"/>
      <c r="AZ25" s="277"/>
      <c r="BA25" s="277"/>
      <c r="BB25" s="277"/>
      <c r="BC25" s="277"/>
      <c r="BD25" s="50"/>
      <c r="BE25" s="50"/>
      <c r="BF25" s="50"/>
      <c r="BG25" s="276"/>
      <c r="BH25" s="276"/>
      <c r="BI25" s="276"/>
      <c r="BJ25" s="276"/>
      <c r="BK25" s="276"/>
      <c r="BL25" s="276"/>
      <c r="BM25" s="276"/>
      <c r="BN25" s="276"/>
      <c r="BO25" s="276"/>
    </row>
    <row r="26" spans="1:67" ht="12" customHeight="1">
      <c r="A26" s="8"/>
      <c r="B26" s="8"/>
      <c r="C26" s="8"/>
      <c r="D26" s="8"/>
      <c r="E26" s="8"/>
      <c r="F26" s="8"/>
      <c r="G26" s="8"/>
      <c r="H26" s="8"/>
      <c r="I26" s="50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3"/>
      <c r="AD26" s="3"/>
      <c r="AE26" s="276" t="s">
        <v>128</v>
      </c>
      <c r="AF26" s="276"/>
      <c r="AG26" s="276"/>
      <c r="AH26" s="276"/>
      <c r="AI26" s="276"/>
      <c r="AJ26" s="276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276" t="s">
        <v>128</v>
      </c>
      <c r="AY26" s="276"/>
      <c r="AZ26" s="276"/>
      <c r="BA26" s="276"/>
      <c r="BB26" s="276"/>
      <c r="BC26" s="276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</row>
    <row r="27" spans="1:67" ht="12" customHeight="1">
      <c r="A27" s="280" t="s">
        <v>57</v>
      </c>
      <c r="B27" s="280"/>
      <c r="C27" s="280"/>
      <c r="D27" s="280"/>
      <c r="E27" s="8"/>
      <c r="F27" s="8"/>
      <c r="G27" s="8"/>
      <c r="H27" s="8"/>
      <c r="I27" s="3"/>
      <c r="J27" s="64"/>
      <c r="K27" s="64"/>
      <c r="L27" s="64"/>
      <c r="M27" s="64"/>
      <c r="N27" s="64"/>
      <c r="O27" s="6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276"/>
      <c r="AF27" s="276"/>
      <c r="AG27" s="276"/>
      <c r="AH27" s="276"/>
      <c r="AI27" s="276"/>
      <c r="AJ27" s="276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276"/>
      <c r="AY27" s="276"/>
      <c r="AZ27" s="276"/>
      <c r="BA27" s="276"/>
      <c r="BB27" s="276"/>
      <c r="BC27" s="276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12" customHeight="1">
      <c r="A28" s="49"/>
      <c r="B28" s="49"/>
      <c r="C28" s="49"/>
      <c r="D28" s="49"/>
      <c r="E28" s="49"/>
      <c r="F28" s="49"/>
      <c r="G28" s="49"/>
      <c r="H28" s="49"/>
      <c r="I28" s="3"/>
      <c r="J28" s="276" t="s">
        <v>139</v>
      </c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3"/>
    </row>
    <row r="29" spans="1:67" ht="12" customHeight="1">
      <c r="A29" s="49"/>
      <c r="B29" s="49"/>
      <c r="C29" s="49"/>
      <c r="D29" s="49"/>
      <c r="E29" s="49"/>
      <c r="F29" s="49"/>
      <c r="G29" s="49"/>
      <c r="H29" s="49"/>
      <c r="I29" s="3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67" ht="12" customHeight="1">
      <c r="A30" s="49"/>
      <c r="B30" s="49"/>
      <c r="C30" s="49"/>
      <c r="D30" s="49"/>
      <c r="E30" s="49"/>
      <c r="F30" s="49"/>
      <c r="G30" s="49"/>
      <c r="H30" s="4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</row>
    <row r="31" spans="1:67" ht="12" customHeight="1">
      <c r="A31" s="49"/>
      <c r="B31" s="49"/>
      <c r="C31" s="49"/>
      <c r="D31" s="49"/>
      <c r="E31" s="49"/>
      <c r="F31" s="49"/>
      <c r="G31" s="49"/>
      <c r="H31" s="4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</row>
    <row r="32" spans="1:67" ht="15" customHeight="1">
      <c r="A32" s="49"/>
      <c r="B32" s="49"/>
      <c r="C32" s="49"/>
      <c r="D32" s="49"/>
      <c r="E32" s="49"/>
      <c r="F32" s="49"/>
      <c r="G32" s="49"/>
      <c r="H32" s="4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</row>
    <row r="33" spans="1:48" ht="15" customHeight="1">
      <c r="A33" s="60"/>
      <c r="B33" s="60"/>
      <c r="C33" s="60"/>
      <c r="D33" s="60"/>
      <c r="E33" s="60"/>
      <c r="F33" s="60"/>
      <c r="G33" s="60"/>
      <c r="H33" s="60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5" customHeight="1">
      <c r="A34" s="60"/>
      <c r="B34" s="60"/>
      <c r="C34" s="60"/>
      <c r="D34" s="60"/>
      <c r="E34" s="60"/>
      <c r="F34" s="60"/>
      <c r="G34" s="60"/>
      <c r="H34" s="60"/>
      <c r="AD34" s="3"/>
      <c r="AE34" s="3"/>
      <c r="AF34" s="11" t="str">
        <f>$E$9</f>
        <v>Вес 65 кг.</v>
      </c>
      <c r="AG34" s="70"/>
      <c r="AH34" s="70"/>
      <c r="AI34" s="127" t="s">
        <v>130</v>
      </c>
      <c r="AJ34" s="127"/>
      <c r="AK34" s="127"/>
      <c r="AL34" s="3"/>
      <c r="AM34" s="121"/>
      <c r="AN34" s="121"/>
      <c r="AO34" s="121"/>
      <c r="AP34" s="121"/>
      <c r="AQ34" s="121"/>
      <c r="AR34" s="121"/>
      <c r="AS34" s="3"/>
      <c r="AT34" s="121" t="s">
        <v>117</v>
      </c>
      <c r="AU34" s="121"/>
      <c r="AV34" s="71" t="str">
        <f>$AV$10</f>
        <v>A</v>
      </c>
    </row>
    <row r="35" spans="1:48" ht="12" customHeight="1">
      <c r="A35" s="60"/>
      <c r="B35" s="60"/>
      <c r="C35" s="60"/>
      <c r="D35" s="60"/>
      <c r="E35" s="60"/>
      <c r="F35" s="60"/>
      <c r="G35" s="60"/>
      <c r="H35" s="60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8" customHeight="1">
      <c r="A36" s="60"/>
      <c r="B36" s="60"/>
      <c r="C36" s="60"/>
      <c r="D36" s="60"/>
      <c r="E36" s="60"/>
      <c r="F36" s="60"/>
      <c r="G36" s="60"/>
      <c r="H36" s="60"/>
      <c r="AD36" s="159" t="s">
        <v>38</v>
      </c>
      <c r="AE36" s="124" t="s">
        <v>24</v>
      </c>
      <c r="AF36" s="162" t="s">
        <v>25</v>
      </c>
      <c r="AG36" s="141" t="s">
        <v>120</v>
      </c>
      <c r="AH36" s="124" t="s">
        <v>108</v>
      </c>
      <c r="AI36" s="128" t="s">
        <v>27</v>
      </c>
      <c r="AJ36" s="165" t="s">
        <v>39</v>
      </c>
      <c r="AK36" s="166"/>
      <c r="AL36" s="166"/>
      <c r="AM36" s="166"/>
      <c r="AN36" s="166"/>
      <c r="AO36" s="166"/>
      <c r="AP36" s="166"/>
      <c r="AQ36" s="166"/>
      <c r="AR36" s="167"/>
      <c r="AS36" s="124" t="s">
        <v>40</v>
      </c>
      <c r="AT36" s="124" t="s">
        <v>41</v>
      </c>
      <c r="AU36" s="124" t="s">
        <v>42</v>
      </c>
      <c r="AV36" s="156" t="s">
        <v>43</v>
      </c>
    </row>
    <row r="37" spans="1:48" ht="16.5" customHeight="1">
      <c r="A37" s="60"/>
      <c r="B37" s="60"/>
      <c r="C37" s="60"/>
      <c r="D37" s="60"/>
      <c r="E37" s="60"/>
      <c r="F37" s="60"/>
      <c r="G37" s="60"/>
      <c r="H37" s="60"/>
      <c r="AD37" s="160"/>
      <c r="AE37" s="125"/>
      <c r="AF37" s="163"/>
      <c r="AG37" s="142"/>
      <c r="AH37" s="125"/>
      <c r="AI37" s="129"/>
      <c r="AJ37" s="168"/>
      <c r="AK37" s="169"/>
      <c r="AL37" s="169"/>
      <c r="AM37" s="169"/>
      <c r="AN37" s="169"/>
      <c r="AO37" s="169"/>
      <c r="AP37" s="169"/>
      <c r="AQ37" s="169"/>
      <c r="AR37" s="170"/>
      <c r="AS37" s="125"/>
      <c r="AT37" s="125"/>
      <c r="AU37" s="125"/>
      <c r="AV37" s="157"/>
    </row>
    <row r="38" spans="1:48" ht="17.25" customHeight="1">
      <c r="A38" s="60"/>
      <c r="B38" s="60"/>
      <c r="C38" s="60"/>
      <c r="D38" s="60"/>
      <c r="E38" s="60"/>
      <c r="F38" s="60"/>
      <c r="G38" s="60"/>
      <c r="H38" s="60"/>
      <c r="AD38" s="161"/>
      <c r="AE38" s="126"/>
      <c r="AF38" s="164"/>
      <c r="AG38" s="143"/>
      <c r="AH38" s="126"/>
      <c r="AI38" s="130"/>
      <c r="AJ38" s="14">
        <v>1</v>
      </c>
      <c r="AK38" s="15">
        <v>2</v>
      </c>
      <c r="AL38" s="16" t="s">
        <v>48</v>
      </c>
      <c r="AM38" s="15">
        <v>3</v>
      </c>
      <c r="AN38" s="15">
        <v>4</v>
      </c>
      <c r="AO38" s="16" t="s">
        <v>49</v>
      </c>
      <c r="AP38" s="15">
        <v>5</v>
      </c>
      <c r="AQ38" s="15">
        <v>6</v>
      </c>
      <c r="AR38" s="16" t="s">
        <v>50</v>
      </c>
      <c r="AS38" s="126"/>
      <c r="AT38" s="126"/>
      <c r="AU38" s="126"/>
      <c r="AV38" s="158"/>
    </row>
    <row r="39" spans="1:48" ht="6.75" customHeight="1">
      <c r="A39" s="60"/>
      <c r="B39" s="60"/>
      <c r="C39" s="60"/>
      <c r="D39" s="60"/>
      <c r="E39" s="60"/>
      <c r="F39" s="60"/>
      <c r="G39" s="60"/>
      <c r="H39" s="60"/>
      <c r="AD39" s="153">
        <v>1</v>
      </c>
      <c r="AE39" s="209">
        <v>3</v>
      </c>
      <c r="AF39" s="222" t="str">
        <f>VLOOKUP(AE39,$I$15:$M$22,2,1)</f>
        <v>Басовская Дарья</v>
      </c>
      <c r="AG39" s="224">
        <f>VLOOKUP(AE39,$I$15:$M$22,3,1)</f>
        <v>96</v>
      </c>
      <c r="AH39" s="226">
        <f>VLOOKUP(AE39,$I$15:$M$22,4,1)</f>
        <v>0</v>
      </c>
      <c r="AI39" s="227" t="str">
        <f>VLOOKUP(AE39,$I$15:$M$22,5,1)</f>
        <v>Красное</v>
      </c>
      <c r="AJ39" s="210"/>
      <c r="AK39" s="211"/>
      <c r="AL39" s="214"/>
      <c r="AM39" s="230"/>
      <c r="AN39" s="231"/>
      <c r="AO39" s="214"/>
      <c r="AP39" s="230"/>
      <c r="AQ39" s="231"/>
      <c r="AR39" s="214"/>
      <c r="AS39" s="214"/>
      <c r="AT39" s="214"/>
      <c r="AU39" s="214"/>
      <c r="AV39" s="214"/>
    </row>
    <row r="40" spans="1:48" ht="18" customHeight="1">
      <c r="A40" s="60"/>
      <c r="B40" s="60"/>
      <c r="C40" s="60"/>
      <c r="D40" s="60"/>
      <c r="E40" s="60"/>
      <c r="F40" s="60"/>
      <c r="G40" s="60"/>
      <c r="H40" s="60"/>
      <c r="AD40" s="154"/>
      <c r="AE40" s="199"/>
      <c r="AF40" s="223"/>
      <c r="AG40" s="225"/>
      <c r="AH40" s="201"/>
      <c r="AI40" s="203"/>
      <c r="AJ40" s="212"/>
      <c r="AK40" s="213"/>
      <c r="AL40" s="215"/>
      <c r="AM40" s="232"/>
      <c r="AN40" s="233"/>
      <c r="AO40" s="215"/>
      <c r="AP40" s="232"/>
      <c r="AQ40" s="233"/>
      <c r="AR40" s="215"/>
      <c r="AS40" s="234"/>
      <c r="AT40" s="215"/>
      <c r="AU40" s="215"/>
      <c r="AV40" s="234"/>
    </row>
    <row r="41" spans="1:48" ht="15" customHeight="1">
      <c r="A41" s="60"/>
      <c r="B41" s="60"/>
      <c r="C41" s="60"/>
      <c r="D41" s="60"/>
      <c r="E41" s="60"/>
      <c r="F41" s="60"/>
      <c r="G41" s="60"/>
      <c r="H41" s="60"/>
      <c r="AD41" s="154"/>
      <c r="AE41" s="199">
        <v>1</v>
      </c>
      <c r="AF41" s="223" t="str">
        <f>VLOOKUP(AE41,$I$15:$M$22,2,1)</f>
        <v>Костина Галина</v>
      </c>
      <c r="AG41" s="225">
        <f>VLOOKUP(AE41,$I$15:$M$22,3,1)</f>
        <v>95</v>
      </c>
      <c r="AH41" s="201">
        <f>VLOOKUP(AE41,$I$15:$M$22,4,1)</f>
        <v>0</v>
      </c>
      <c r="AI41" s="203" t="str">
        <f>VLOOKUP(AE41,$I$15:$M$22,5,1)</f>
        <v>Каликино окдюсш</v>
      </c>
      <c r="AJ41" s="205"/>
      <c r="AK41" s="206"/>
      <c r="AL41" s="216"/>
      <c r="AM41" s="218"/>
      <c r="AN41" s="219"/>
      <c r="AO41" s="216"/>
      <c r="AP41" s="218"/>
      <c r="AQ41" s="219"/>
      <c r="AR41" s="216"/>
      <c r="AS41" s="234"/>
      <c r="AT41" s="216"/>
      <c r="AU41" s="216"/>
      <c r="AV41" s="234"/>
    </row>
    <row r="42" spans="1:48" ht="12.75" customHeight="1">
      <c r="A42" s="60"/>
      <c r="B42" s="60"/>
      <c r="C42" s="60"/>
      <c r="D42" s="60"/>
      <c r="E42" s="60"/>
      <c r="F42" s="60"/>
      <c r="G42" s="60"/>
      <c r="H42" s="60"/>
      <c r="AD42" s="155"/>
      <c r="AE42" s="200"/>
      <c r="AF42" s="228"/>
      <c r="AG42" s="229"/>
      <c r="AH42" s="202"/>
      <c r="AI42" s="204"/>
      <c r="AJ42" s="207"/>
      <c r="AK42" s="208"/>
      <c r="AL42" s="217"/>
      <c r="AM42" s="220"/>
      <c r="AN42" s="221"/>
      <c r="AO42" s="217"/>
      <c r="AP42" s="220"/>
      <c r="AQ42" s="221"/>
      <c r="AR42" s="217"/>
      <c r="AS42" s="217"/>
      <c r="AT42" s="217"/>
      <c r="AU42" s="217"/>
      <c r="AV42" s="217"/>
    </row>
    <row r="43" spans="1:48" ht="15" customHeight="1">
      <c r="A43" s="60"/>
      <c r="B43" s="60"/>
      <c r="C43" s="60"/>
      <c r="D43" s="60"/>
      <c r="E43" s="60"/>
      <c r="F43" s="60"/>
      <c r="G43" s="60"/>
      <c r="H43" s="60"/>
      <c r="AD43" s="153">
        <v>2</v>
      </c>
      <c r="AE43" s="209">
        <v>2</v>
      </c>
      <c r="AF43" s="222" t="str">
        <f>VLOOKUP(AE43,$I$15:$M$22,2,1)</f>
        <v>Золотарева Валерия</v>
      </c>
      <c r="AG43" s="224">
        <f>VLOOKUP(AE43,$I$15:$M$22,3,1)</f>
        <v>95</v>
      </c>
      <c r="AH43" s="226">
        <f>VLOOKUP(AE43,$I$15:$M$22,4,1)</f>
        <v>0</v>
      </c>
      <c r="AI43" s="227" t="str">
        <f>VLOOKUP(AE43,$I$15:$M$22,5,1)</f>
        <v>Долгоруково</v>
      </c>
      <c r="AJ43" s="261" t="s">
        <v>138</v>
      </c>
      <c r="AK43" s="262"/>
      <c r="AL43" s="258"/>
      <c r="AM43" s="259"/>
      <c r="AN43" s="260"/>
      <c r="AO43" s="258"/>
      <c r="AP43" s="259"/>
      <c r="AQ43" s="260"/>
      <c r="AR43" s="258"/>
      <c r="AS43" s="214"/>
      <c r="AT43" s="258"/>
      <c r="AU43" s="258"/>
      <c r="AV43" s="214"/>
    </row>
    <row r="44" spans="1:48" ht="19.5" customHeight="1">
      <c r="A44" s="60"/>
      <c r="B44" s="60"/>
      <c r="C44" s="60"/>
      <c r="D44" s="60"/>
      <c r="E44" s="60"/>
      <c r="F44" s="60"/>
      <c r="G44" s="60"/>
      <c r="H44" s="60"/>
      <c r="AD44" s="154"/>
      <c r="AE44" s="199"/>
      <c r="AF44" s="223"/>
      <c r="AG44" s="225"/>
      <c r="AH44" s="201"/>
      <c r="AI44" s="203"/>
      <c r="AJ44" s="248"/>
      <c r="AK44" s="249"/>
      <c r="AL44" s="252"/>
      <c r="AM44" s="254"/>
      <c r="AN44" s="255"/>
      <c r="AO44" s="252"/>
      <c r="AP44" s="254"/>
      <c r="AQ44" s="255"/>
      <c r="AR44" s="252"/>
      <c r="AS44" s="234"/>
      <c r="AT44" s="252"/>
      <c r="AU44" s="252"/>
      <c r="AV44" s="234"/>
    </row>
    <row r="45" spans="1:48" ht="15" customHeight="1">
      <c r="A45" s="60"/>
      <c r="B45" s="60"/>
      <c r="C45" s="60"/>
      <c r="D45" s="60"/>
      <c r="E45" s="60"/>
      <c r="F45" s="60"/>
      <c r="G45" s="60"/>
      <c r="H45" s="60"/>
      <c r="AD45" s="154"/>
      <c r="AE45" s="199"/>
      <c r="AF45" s="223"/>
      <c r="AG45" s="283"/>
      <c r="AH45" s="203"/>
      <c r="AI45" s="285"/>
      <c r="AJ45" s="248"/>
      <c r="AK45" s="249"/>
      <c r="AL45" s="252"/>
      <c r="AM45" s="254"/>
      <c r="AN45" s="255"/>
      <c r="AO45" s="252"/>
      <c r="AP45" s="254"/>
      <c r="AQ45" s="255"/>
      <c r="AR45" s="252"/>
      <c r="AS45" s="234"/>
      <c r="AT45" s="252"/>
      <c r="AU45" s="252"/>
      <c r="AV45" s="234"/>
    </row>
    <row r="46" spans="1:48" ht="19.5" customHeight="1">
      <c r="A46" s="60"/>
      <c r="B46" s="60"/>
      <c r="C46" s="60"/>
      <c r="D46" s="60"/>
      <c r="E46" s="60"/>
      <c r="F46" s="60"/>
      <c r="G46" s="60"/>
      <c r="H46" s="60"/>
      <c r="AD46" s="155"/>
      <c r="AE46" s="200"/>
      <c r="AF46" s="228"/>
      <c r="AG46" s="284"/>
      <c r="AH46" s="204"/>
      <c r="AI46" s="286"/>
      <c r="AJ46" s="250"/>
      <c r="AK46" s="251"/>
      <c r="AL46" s="253"/>
      <c r="AM46" s="256"/>
      <c r="AN46" s="257"/>
      <c r="AO46" s="253"/>
      <c r="AP46" s="256"/>
      <c r="AQ46" s="257"/>
      <c r="AR46" s="253"/>
      <c r="AS46" s="217"/>
      <c r="AT46" s="253"/>
      <c r="AU46" s="253"/>
      <c r="AV46" s="217"/>
    </row>
    <row r="47" spans="1:48" ht="16.5" customHeight="1">
      <c r="A47" s="60"/>
      <c r="B47" s="60"/>
      <c r="C47" s="60"/>
      <c r="D47" s="60"/>
      <c r="E47" s="60"/>
      <c r="F47" s="60"/>
      <c r="G47" s="60"/>
      <c r="H47" s="60"/>
      <c r="AD47" s="50"/>
      <c r="AE47" s="83"/>
      <c r="AF47" s="83"/>
      <c r="AG47" s="83"/>
      <c r="AH47" s="83"/>
      <c r="AI47" s="83"/>
      <c r="AJ47" s="8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48" ht="16.5" customHeight="1">
      <c r="A48" s="60"/>
      <c r="B48" s="60"/>
      <c r="C48" s="60"/>
      <c r="D48" s="60"/>
      <c r="E48" s="60"/>
      <c r="F48" s="60"/>
      <c r="G48" s="60"/>
      <c r="H48" s="60"/>
      <c r="AD48" s="50"/>
      <c r="AE48" s="277" t="s">
        <v>125</v>
      </c>
      <c r="AF48" s="277"/>
      <c r="AG48" s="277"/>
      <c r="AH48" s="277"/>
      <c r="AI48" s="277"/>
      <c r="AJ48" s="277"/>
      <c r="AK48" s="50"/>
      <c r="AL48" s="50"/>
      <c r="AM48" s="50"/>
      <c r="AN48" s="123" t="s">
        <v>126</v>
      </c>
      <c r="AO48" s="123"/>
      <c r="AP48" s="123"/>
      <c r="AQ48" s="123"/>
      <c r="AR48" s="123"/>
      <c r="AS48" s="123"/>
      <c r="AT48" s="123"/>
      <c r="AU48" s="123"/>
      <c r="AV48" s="123"/>
    </row>
    <row r="49" spans="1:48" ht="16.5" customHeight="1">
      <c r="A49" s="60"/>
      <c r="B49" s="60"/>
      <c r="C49" s="60"/>
      <c r="D49" s="60"/>
      <c r="E49" s="60"/>
      <c r="F49" s="60"/>
      <c r="G49" s="60"/>
      <c r="H49" s="60"/>
      <c r="AD49" s="50"/>
      <c r="AE49" s="277"/>
      <c r="AF49" s="277"/>
      <c r="AG49" s="277"/>
      <c r="AH49" s="277"/>
      <c r="AI49" s="277"/>
      <c r="AJ49" s="277"/>
      <c r="AK49" s="50"/>
      <c r="AL49" s="50"/>
      <c r="AM49" s="50"/>
      <c r="AN49" s="123"/>
      <c r="AO49" s="123"/>
      <c r="AP49" s="123"/>
      <c r="AQ49" s="123"/>
      <c r="AR49" s="123"/>
      <c r="AS49" s="123"/>
      <c r="AT49" s="123"/>
      <c r="AU49" s="123"/>
      <c r="AV49" s="123"/>
    </row>
    <row r="50" spans="1:48" ht="16.5" customHeight="1">
      <c r="A50" s="60"/>
      <c r="B50" s="60"/>
      <c r="C50" s="60"/>
      <c r="D50" s="60"/>
      <c r="E50" s="60"/>
      <c r="F50" s="60"/>
      <c r="G50" s="60"/>
      <c r="H50" s="60"/>
      <c r="AD50" s="3"/>
      <c r="AE50" s="276" t="s">
        <v>128</v>
      </c>
      <c r="AF50" s="276"/>
      <c r="AG50" s="276"/>
      <c r="AH50" s="276"/>
      <c r="AI50" s="276"/>
      <c r="AJ50" s="276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16.5" customHeight="1">
      <c r="A51" s="60"/>
      <c r="B51" s="60"/>
      <c r="C51" s="60"/>
      <c r="D51" s="60"/>
      <c r="E51" s="60"/>
      <c r="F51" s="60"/>
      <c r="G51" s="60"/>
      <c r="H51" s="60"/>
      <c r="AD51" s="3"/>
      <c r="AE51" s="276"/>
      <c r="AF51" s="276"/>
      <c r="AG51" s="276"/>
      <c r="AH51" s="276"/>
      <c r="AI51" s="276"/>
      <c r="AJ51" s="276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16.5" customHeight="1">
      <c r="A52" s="60"/>
      <c r="B52" s="60"/>
      <c r="C52" s="60"/>
      <c r="D52" s="60"/>
      <c r="E52" s="60"/>
      <c r="F52" s="60"/>
      <c r="G52" s="60"/>
      <c r="H52" s="60"/>
    </row>
    <row r="53" spans="1:48" ht="16.5" customHeight="1">
      <c r="A53" s="60"/>
      <c r="B53" s="60"/>
      <c r="C53" s="60"/>
      <c r="D53" s="60"/>
      <c r="E53" s="60"/>
      <c r="F53" s="60"/>
      <c r="G53" s="60"/>
      <c r="H53" s="60"/>
    </row>
    <row r="54" spans="1:48" ht="16.5" customHeight="1">
      <c r="A54" s="60"/>
      <c r="B54" s="60"/>
      <c r="C54" s="60"/>
      <c r="D54" s="60"/>
      <c r="E54" s="60"/>
      <c r="F54" s="60"/>
      <c r="G54" s="60"/>
      <c r="H54" s="60"/>
    </row>
    <row r="55" spans="1:48" ht="16.5" customHeight="1">
      <c r="A55" s="60"/>
      <c r="B55" s="60"/>
      <c r="C55" s="60"/>
      <c r="D55" s="60"/>
      <c r="E55" s="60"/>
      <c r="F55" s="60"/>
      <c r="G55" s="60"/>
      <c r="H55" s="60"/>
    </row>
    <row r="56" spans="1:48" ht="16.5" customHeight="1">
      <c r="A56" s="60"/>
      <c r="B56" s="60"/>
      <c r="C56" s="60"/>
      <c r="D56" s="60"/>
      <c r="E56" s="60"/>
      <c r="F56" s="60"/>
      <c r="G56" s="60"/>
      <c r="H56" s="60"/>
    </row>
    <row r="57" spans="1:48" ht="12" customHeight="1">
      <c r="A57" s="60"/>
      <c r="B57" s="60"/>
      <c r="C57" s="60"/>
      <c r="D57" s="60"/>
      <c r="E57" s="60"/>
      <c r="F57" s="60"/>
      <c r="G57" s="60"/>
      <c r="H57" s="60"/>
    </row>
    <row r="58" spans="1:48" ht="12" customHeight="1">
      <c r="A58" s="60"/>
      <c r="B58" s="60"/>
      <c r="C58" s="60"/>
      <c r="D58" s="60"/>
      <c r="E58" s="60"/>
      <c r="F58" s="60"/>
      <c r="G58" s="60"/>
      <c r="H58" s="60"/>
    </row>
    <row r="59" spans="1:48" ht="12" customHeight="1">
      <c r="A59" s="60"/>
      <c r="B59" s="60"/>
      <c r="C59" s="60"/>
      <c r="D59" s="60"/>
      <c r="E59" s="60"/>
      <c r="F59" s="60"/>
      <c r="G59" s="60"/>
      <c r="H59" s="60"/>
    </row>
    <row r="60" spans="1:48" ht="12" customHeight="1">
      <c r="A60" s="60"/>
      <c r="B60" s="60"/>
      <c r="C60" s="60"/>
      <c r="D60" s="60"/>
      <c r="E60" s="60"/>
      <c r="F60" s="60"/>
      <c r="G60" s="60"/>
      <c r="H60" s="60"/>
    </row>
    <row r="61" spans="1:48" ht="12" customHeight="1">
      <c r="A61" s="60"/>
      <c r="B61" s="60"/>
      <c r="C61" s="60"/>
      <c r="D61" s="60"/>
      <c r="E61" s="60"/>
      <c r="F61" s="60"/>
      <c r="G61" s="60"/>
      <c r="H61" s="60"/>
    </row>
    <row r="62" spans="1:48" ht="12" customHeight="1">
      <c r="A62" s="60"/>
      <c r="B62" s="60"/>
      <c r="C62" s="60"/>
      <c r="D62" s="60"/>
      <c r="E62" s="60"/>
      <c r="F62" s="60"/>
      <c r="G62" s="60"/>
      <c r="H62" s="60"/>
    </row>
    <row r="63" spans="1:48" ht="12" customHeight="1">
      <c r="A63" s="60"/>
      <c r="B63" s="60"/>
      <c r="C63" s="60"/>
      <c r="D63" s="60"/>
      <c r="E63" s="60"/>
      <c r="F63" s="60"/>
      <c r="G63" s="60"/>
      <c r="H63" s="60"/>
    </row>
    <row r="64" spans="1:48" ht="12" customHeight="1">
      <c r="A64" s="60"/>
      <c r="B64" s="60"/>
      <c r="C64" s="60"/>
      <c r="D64" s="60"/>
      <c r="E64" s="60"/>
      <c r="F64" s="60"/>
      <c r="G64" s="60"/>
      <c r="H64" s="60"/>
    </row>
    <row r="65" spans="1:8" ht="12" customHeight="1">
      <c r="A65" s="60"/>
      <c r="B65" s="60"/>
      <c r="C65" s="60"/>
      <c r="D65" s="60"/>
      <c r="E65" s="60"/>
      <c r="F65" s="60"/>
      <c r="G65" s="60"/>
      <c r="H65" s="60"/>
    </row>
    <row r="66" spans="1:8" ht="12" customHeight="1">
      <c r="A66" s="60"/>
      <c r="B66" s="60"/>
      <c r="C66" s="60"/>
      <c r="D66" s="60"/>
      <c r="E66" s="60"/>
      <c r="F66" s="60"/>
      <c r="G66" s="60"/>
      <c r="H66" s="60"/>
    </row>
    <row r="67" spans="1:8" ht="12" customHeight="1">
      <c r="A67" s="60"/>
      <c r="B67" s="60"/>
      <c r="C67" s="60"/>
      <c r="D67" s="60"/>
      <c r="E67" s="60"/>
      <c r="F67" s="60"/>
      <c r="G67" s="60"/>
      <c r="H67" s="60"/>
    </row>
    <row r="68" spans="1:8" ht="12" customHeight="1">
      <c r="A68" s="60"/>
      <c r="B68" s="60"/>
      <c r="C68" s="60"/>
      <c r="D68" s="60"/>
      <c r="E68" s="60"/>
      <c r="F68" s="60"/>
      <c r="G68" s="60"/>
      <c r="H68" s="60"/>
    </row>
    <row r="69" spans="1:8" ht="12" customHeight="1">
      <c r="A69" s="60"/>
      <c r="B69" s="60"/>
      <c r="C69" s="60"/>
      <c r="D69" s="60"/>
      <c r="E69" s="60"/>
      <c r="F69" s="60"/>
      <c r="G69" s="60"/>
      <c r="H69" s="60"/>
    </row>
    <row r="70" spans="1:8" ht="12" customHeight="1">
      <c r="A70" s="60"/>
      <c r="B70" s="60"/>
      <c r="C70" s="60"/>
      <c r="D70" s="60"/>
      <c r="E70" s="60"/>
      <c r="F70" s="60"/>
      <c r="G70" s="60"/>
      <c r="H70" s="60"/>
    </row>
    <row r="71" spans="1:8" ht="18">
      <c r="A71" s="60"/>
      <c r="B71" s="60"/>
      <c r="C71" s="60"/>
      <c r="D71" s="60"/>
      <c r="E71" s="60"/>
      <c r="F71" s="60"/>
      <c r="G71" s="60"/>
      <c r="H71" s="60"/>
    </row>
    <row r="72" spans="1:8" ht="18">
      <c r="A72" s="60"/>
      <c r="B72" s="60"/>
      <c r="C72" s="60"/>
      <c r="D72" s="60"/>
      <c r="E72" s="60"/>
      <c r="F72" s="60"/>
      <c r="G72" s="60"/>
      <c r="H72" s="60"/>
    </row>
    <row r="73" spans="1:8" ht="18">
      <c r="A73" s="60"/>
      <c r="B73" s="60"/>
      <c r="C73" s="60"/>
      <c r="D73" s="60"/>
      <c r="E73" s="60"/>
      <c r="F73" s="60"/>
      <c r="G73" s="60"/>
      <c r="H73" s="60"/>
    </row>
    <row r="74" spans="1:8" ht="18">
      <c r="A74" s="60"/>
      <c r="B74" s="60"/>
      <c r="C74" s="60"/>
      <c r="D74" s="60"/>
      <c r="E74" s="60"/>
      <c r="F74" s="60"/>
      <c r="G74" s="60"/>
      <c r="H74" s="60"/>
    </row>
    <row r="75" spans="1:8" ht="18">
      <c r="A75" s="60"/>
      <c r="B75" s="60"/>
      <c r="C75" s="60"/>
      <c r="D75" s="60"/>
      <c r="E75" s="60"/>
      <c r="F75" s="60"/>
      <c r="G75" s="60"/>
      <c r="H75" s="60"/>
    </row>
    <row r="76" spans="1:8" ht="18">
      <c r="A76" s="60"/>
      <c r="B76" s="60"/>
      <c r="C76" s="60"/>
      <c r="D76" s="60"/>
      <c r="E76" s="60"/>
      <c r="F76" s="60"/>
      <c r="G76" s="60"/>
      <c r="H76" s="60"/>
    </row>
    <row r="77" spans="1:8" ht="18">
      <c r="A77" s="60"/>
      <c r="B77" s="60"/>
      <c r="C77" s="60"/>
      <c r="D77" s="60"/>
      <c r="E77" s="60"/>
      <c r="F77" s="60"/>
      <c r="G77" s="60"/>
      <c r="H77" s="60"/>
    </row>
    <row r="78" spans="1:8" ht="18">
      <c r="A78" s="60"/>
      <c r="B78" s="60"/>
      <c r="C78" s="60"/>
      <c r="D78" s="60"/>
      <c r="E78" s="60"/>
      <c r="F78" s="60"/>
      <c r="G78" s="60"/>
      <c r="H78" s="60"/>
    </row>
    <row r="79" spans="1:8" ht="18">
      <c r="A79" s="60"/>
      <c r="B79" s="60"/>
      <c r="C79" s="60"/>
      <c r="D79" s="60"/>
      <c r="E79" s="60"/>
      <c r="F79" s="60"/>
      <c r="G79" s="60"/>
      <c r="H79" s="60"/>
    </row>
    <row r="80" spans="1:8" ht="18">
      <c r="A80" s="60"/>
      <c r="B80" s="60"/>
      <c r="C80" s="60"/>
      <c r="D80" s="60"/>
      <c r="E80" s="60"/>
      <c r="F80" s="60"/>
      <c r="G80" s="60"/>
      <c r="H80" s="60"/>
    </row>
    <row r="81" spans="1:8" ht="18">
      <c r="A81" s="60"/>
      <c r="B81" s="60"/>
      <c r="C81" s="60"/>
      <c r="D81" s="60"/>
      <c r="E81" s="60"/>
      <c r="F81" s="60"/>
      <c r="G81" s="60"/>
      <c r="H81" s="60"/>
    </row>
    <row r="82" spans="1:8" ht="18">
      <c r="A82" s="60"/>
      <c r="B82" s="60"/>
      <c r="C82" s="60"/>
      <c r="D82" s="60"/>
      <c r="E82" s="60"/>
      <c r="F82" s="60"/>
      <c r="G82" s="60"/>
      <c r="H82" s="60"/>
    </row>
    <row r="83" spans="1:8" ht="18">
      <c r="A83" s="60"/>
      <c r="B83" s="60"/>
      <c r="C83" s="60"/>
      <c r="D83" s="60"/>
      <c r="E83" s="60"/>
      <c r="F83" s="60"/>
      <c r="G83" s="60"/>
      <c r="H83" s="60"/>
    </row>
    <row r="84" spans="1:8" ht="18">
      <c r="A84" s="60"/>
      <c r="B84" s="60"/>
      <c r="C84" s="60"/>
      <c r="D84" s="60"/>
      <c r="E84" s="60"/>
      <c r="F84" s="60"/>
      <c r="G84" s="60"/>
      <c r="H84" s="60"/>
    </row>
    <row r="85" spans="1:8" ht="18">
      <c r="A85" s="60"/>
      <c r="B85" s="60"/>
      <c r="C85" s="60"/>
      <c r="D85" s="60"/>
      <c r="E85" s="60"/>
      <c r="F85" s="60"/>
      <c r="G85" s="60"/>
      <c r="H85" s="60"/>
    </row>
    <row r="86" spans="1:8" ht="18">
      <c r="A86" s="60"/>
      <c r="B86" s="60"/>
      <c r="C86" s="60"/>
      <c r="D86" s="60"/>
      <c r="E86" s="60"/>
      <c r="F86" s="60"/>
      <c r="G86" s="60"/>
      <c r="H86" s="60"/>
    </row>
    <row r="87" spans="1:8" ht="18">
      <c r="A87" s="60"/>
      <c r="B87" s="60"/>
      <c r="C87" s="60"/>
      <c r="D87" s="60"/>
      <c r="E87" s="60"/>
      <c r="F87" s="60"/>
      <c r="G87" s="60"/>
      <c r="H87" s="60"/>
    </row>
    <row r="88" spans="1:8" ht="18">
      <c r="A88" s="60"/>
      <c r="B88" s="60"/>
      <c r="C88" s="60"/>
      <c r="D88" s="60"/>
      <c r="E88" s="60"/>
      <c r="F88" s="60"/>
      <c r="G88" s="60"/>
      <c r="H88" s="60"/>
    </row>
    <row r="89" spans="1:8" ht="18">
      <c r="A89" s="60"/>
      <c r="B89" s="60"/>
      <c r="C89" s="60"/>
      <c r="D89" s="60"/>
      <c r="E89" s="60"/>
      <c r="F89" s="60"/>
      <c r="G89" s="60"/>
      <c r="H89" s="60"/>
    </row>
    <row r="90" spans="1:8" ht="18">
      <c r="A90" s="60"/>
      <c r="B90" s="60"/>
      <c r="C90" s="60"/>
      <c r="D90" s="60"/>
      <c r="E90" s="60"/>
      <c r="F90" s="60"/>
      <c r="G90" s="60"/>
      <c r="H90" s="60"/>
    </row>
    <row r="91" spans="1:8" ht="18">
      <c r="A91" s="60"/>
      <c r="B91" s="60"/>
      <c r="C91" s="60"/>
      <c r="D91" s="60"/>
      <c r="E91" s="60"/>
      <c r="F91" s="60"/>
      <c r="G91" s="60"/>
      <c r="H91" s="60"/>
    </row>
    <row r="92" spans="1:8" ht="18">
      <c r="A92" s="60"/>
      <c r="B92" s="60"/>
      <c r="C92" s="60"/>
      <c r="D92" s="60"/>
      <c r="E92" s="60"/>
      <c r="F92" s="60"/>
      <c r="G92" s="60"/>
      <c r="H92" s="60"/>
    </row>
    <row r="93" spans="1:8" ht="18">
      <c r="A93" s="60"/>
      <c r="B93" s="60"/>
      <c r="C93" s="60"/>
      <c r="D93" s="60"/>
      <c r="E93" s="60"/>
      <c r="F93" s="60"/>
      <c r="G93" s="60"/>
      <c r="H93" s="60"/>
    </row>
    <row r="94" spans="1:8" ht="18">
      <c r="A94" s="60"/>
      <c r="B94" s="60"/>
      <c r="C94" s="60"/>
      <c r="D94" s="60"/>
      <c r="E94" s="60"/>
      <c r="F94" s="60"/>
      <c r="G94" s="60"/>
      <c r="H94" s="60"/>
    </row>
    <row r="95" spans="1:8" ht="18">
      <c r="A95" s="60"/>
      <c r="B95" s="60"/>
      <c r="C95" s="60"/>
      <c r="D95" s="60"/>
      <c r="E95" s="60"/>
      <c r="F95" s="60"/>
      <c r="G95" s="60"/>
      <c r="H95" s="60"/>
    </row>
    <row r="96" spans="1:8" ht="18">
      <c r="A96" s="60"/>
      <c r="B96" s="60"/>
      <c r="C96" s="60"/>
      <c r="D96" s="60"/>
      <c r="E96" s="60"/>
      <c r="F96" s="60"/>
      <c r="G96" s="60"/>
      <c r="H96" s="60"/>
    </row>
    <row r="97" spans="1:8" ht="18">
      <c r="A97" s="60"/>
      <c r="B97" s="60"/>
      <c r="C97" s="60"/>
      <c r="D97" s="60"/>
      <c r="E97" s="60"/>
      <c r="F97" s="60"/>
      <c r="G97" s="60"/>
      <c r="H97" s="60"/>
    </row>
    <row r="98" spans="1:8" ht="18">
      <c r="A98" s="60"/>
      <c r="B98" s="60"/>
      <c r="C98" s="60"/>
      <c r="D98" s="60"/>
      <c r="E98" s="60"/>
      <c r="F98" s="60"/>
      <c r="G98" s="60"/>
      <c r="H98" s="60"/>
    </row>
    <row r="99" spans="1:8" ht="18">
      <c r="A99" s="60"/>
      <c r="B99" s="60"/>
      <c r="C99" s="60"/>
      <c r="D99" s="60"/>
      <c r="E99" s="60"/>
      <c r="F99" s="60"/>
      <c r="G99" s="60"/>
      <c r="H99" s="60"/>
    </row>
    <row r="100" spans="1:8" ht="18">
      <c r="A100" s="60"/>
      <c r="B100" s="60"/>
      <c r="C100" s="60"/>
      <c r="D100" s="60"/>
      <c r="E100" s="60"/>
      <c r="F100" s="60"/>
      <c r="G100" s="60"/>
      <c r="H100" s="60"/>
    </row>
    <row r="101" spans="1:8" ht="18">
      <c r="A101" s="60"/>
      <c r="B101" s="60"/>
      <c r="C101" s="60"/>
      <c r="D101" s="60"/>
      <c r="E101" s="60"/>
      <c r="F101" s="60"/>
      <c r="G101" s="60"/>
      <c r="H101" s="60"/>
    </row>
    <row r="102" spans="1:8" ht="18">
      <c r="A102" s="60"/>
      <c r="B102" s="60"/>
      <c r="C102" s="60"/>
      <c r="D102" s="60"/>
      <c r="E102" s="60"/>
      <c r="F102" s="60"/>
      <c r="G102" s="60"/>
      <c r="H102" s="60"/>
    </row>
    <row r="103" spans="1:8" ht="18">
      <c r="A103" s="60"/>
      <c r="B103" s="60"/>
      <c r="C103" s="60"/>
      <c r="D103" s="60"/>
      <c r="E103" s="60"/>
      <c r="F103" s="60"/>
      <c r="G103" s="60"/>
      <c r="H103" s="60"/>
    </row>
    <row r="104" spans="1:8" ht="18">
      <c r="A104" s="60"/>
      <c r="B104" s="60"/>
      <c r="C104" s="60"/>
      <c r="D104" s="60"/>
      <c r="E104" s="60"/>
      <c r="F104" s="60"/>
      <c r="G104" s="60"/>
      <c r="H104" s="60"/>
    </row>
    <row r="105" spans="1:8" ht="18">
      <c r="A105" s="60"/>
      <c r="B105" s="60"/>
      <c r="C105" s="60"/>
      <c r="D105" s="60"/>
      <c r="E105" s="60"/>
      <c r="F105" s="60"/>
      <c r="G105" s="60"/>
      <c r="H105" s="60"/>
    </row>
    <row r="106" spans="1:8" ht="18">
      <c r="A106" s="60"/>
      <c r="B106" s="60"/>
      <c r="C106" s="60"/>
      <c r="D106" s="60"/>
      <c r="E106" s="60"/>
      <c r="F106" s="60"/>
      <c r="G106" s="60"/>
      <c r="H106" s="60"/>
    </row>
    <row r="107" spans="1:8" ht="18">
      <c r="A107" s="60"/>
      <c r="B107" s="60"/>
      <c r="C107" s="60"/>
      <c r="D107" s="60"/>
      <c r="E107" s="60"/>
      <c r="F107" s="60"/>
      <c r="G107" s="60"/>
      <c r="H107" s="60"/>
    </row>
    <row r="108" spans="1:8" ht="18">
      <c r="A108" s="60"/>
      <c r="B108" s="60"/>
      <c r="C108" s="60"/>
      <c r="D108" s="60"/>
      <c r="E108" s="60"/>
      <c r="F108" s="60"/>
      <c r="G108" s="60"/>
      <c r="H108" s="60"/>
    </row>
    <row r="109" spans="1:8" ht="18">
      <c r="A109" s="60"/>
      <c r="B109" s="60"/>
      <c r="C109" s="60"/>
      <c r="D109" s="60"/>
      <c r="E109" s="60"/>
      <c r="F109" s="60"/>
      <c r="G109" s="60"/>
      <c r="H109" s="60"/>
    </row>
    <row r="110" spans="1:8" ht="18">
      <c r="A110" s="60"/>
      <c r="B110" s="60"/>
      <c r="C110" s="60"/>
      <c r="D110" s="60"/>
      <c r="E110" s="60"/>
      <c r="F110" s="60"/>
      <c r="G110" s="60"/>
      <c r="H110" s="60"/>
    </row>
    <row r="111" spans="1:8" ht="18">
      <c r="A111" s="60"/>
      <c r="B111" s="60"/>
      <c r="C111" s="60"/>
      <c r="D111" s="60"/>
      <c r="E111" s="60"/>
      <c r="F111" s="60"/>
      <c r="G111" s="60"/>
      <c r="H111" s="60"/>
    </row>
    <row r="112" spans="1:8" ht="18">
      <c r="A112" s="60"/>
      <c r="B112" s="60"/>
      <c r="C112" s="60"/>
      <c r="D112" s="60"/>
      <c r="E112" s="60"/>
      <c r="F112" s="60"/>
      <c r="G112" s="60"/>
      <c r="H112" s="60"/>
    </row>
    <row r="113" spans="1:8" ht="18">
      <c r="A113" s="60"/>
      <c r="B113" s="60"/>
      <c r="C113" s="60"/>
      <c r="D113" s="60"/>
      <c r="E113" s="60"/>
      <c r="F113" s="60"/>
      <c r="G113" s="60"/>
      <c r="H113" s="60"/>
    </row>
  </sheetData>
  <mergeCells count="365">
    <mergeCell ref="AU45:AU46"/>
    <mergeCell ref="AE48:AJ49"/>
    <mergeCell ref="AN48:AV49"/>
    <mergeCell ref="AE50:AJ51"/>
    <mergeCell ref="AP45:AQ46"/>
    <mergeCell ref="AR45:AR46"/>
    <mergeCell ref="AT45:AT46"/>
    <mergeCell ref="AI45:AI46"/>
    <mergeCell ref="AJ45:AK46"/>
    <mergeCell ref="AL45:AL46"/>
    <mergeCell ref="AU43:AU44"/>
    <mergeCell ref="AV43:AV46"/>
    <mergeCell ref="AE45:AE46"/>
    <mergeCell ref="AF45:AF46"/>
    <mergeCell ref="AG45:AG46"/>
    <mergeCell ref="AH45:AH46"/>
    <mergeCell ref="AR43:AR44"/>
    <mergeCell ref="AS43:AS46"/>
    <mergeCell ref="AT43:AT44"/>
    <mergeCell ref="AO45:AO46"/>
    <mergeCell ref="AM45:AN46"/>
    <mergeCell ref="AM43:AN44"/>
    <mergeCell ref="AO43:AO44"/>
    <mergeCell ref="AD43:AD46"/>
    <mergeCell ref="AE43:AE44"/>
    <mergeCell ref="AF43:AF44"/>
    <mergeCell ref="AG43:AG44"/>
    <mergeCell ref="AH43:AH44"/>
    <mergeCell ref="AI43:AI44"/>
    <mergeCell ref="AJ43:AK44"/>
    <mergeCell ref="AL43:AL44"/>
    <mergeCell ref="AP43:AQ44"/>
    <mergeCell ref="AO39:AO40"/>
    <mergeCell ref="AP39:AQ40"/>
    <mergeCell ref="AP41:AQ42"/>
    <mergeCell ref="AM39:AN40"/>
    <mergeCell ref="AM41:AN42"/>
    <mergeCell ref="AO41:AO42"/>
    <mergeCell ref="AR39:AR40"/>
    <mergeCell ref="AS39:AS42"/>
    <mergeCell ref="AT39:AT40"/>
    <mergeCell ref="AU39:AU40"/>
    <mergeCell ref="AR41:AR42"/>
    <mergeCell ref="AT41:AT42"/>
    <mergeCell ref="AU41:AU42"/>
    <mergeCell ref="AF39:AF40"/>
    <mergeCell ref="AG39:AG40"/>
    <mergeCell ref="AV39:AV42"/>
    <mergeCell ref="AE41:AE42"/>
    <mergeCell ref="AF41:AF42"/>
    <mergeCell ref="AG41:AG42"/>
    <mergeCell ref="AH41:AH42"/>
    <mergeCell ref="AI41:AI42"/>
    <mergeCell ref="AJ41:AK42"/>
    <mergeCell ref="AL41:AL42"/>
    <mergeCell ref="J28:AB29"/>
    <mergeCell ref="AD30:AV30"/>
    <mergeCell ref="AD31:AV31"/>
    <mergeCell ref="AW31:BO31"/>
    <mergeCell ref="AH39:AH40"/>
    <mergeCell ref="AI39:AI40"/>
    <mergeCell ref="AJ39:AK40"/>
    <mergeCell ref="AL39:AL40"/>
    <mergeCell ref="AD39:AD42"/>
    <mergeCell ref="AE39:AE40"/>
    <mergeCell ref="AD36:AD38"/>
    <mergeCell ref="AE36:AE38"/>
    <mergeCell ref="AF36:AF38"/>
    <mergeCell ref="AG36:AG38"/>
    <mergeCell ref="AD32:AV32"/>
    <mergeCell ref="AI34:AK34"/>
    <mergeCell ref="AM34:AR34"/>
    <mergeCell ref="AT34:AU34"/>
    <mergeCell ref="AT36:AT38"/>
    <mergeCell ref="AU36:AU38"/>
    <mergeCell ref="AV36:AV38"/>
    <mergeCell ref="AE24:AJ25"/>
    <mergeCell ref="AN24:AV25"/>
    <mergeCell ref="AH36:AH38"/>
    <mergeCell ref="AI36:AI38"/>
    <mergeCell ref="AJ36:AR37"/>
    <mergeCell ref="AS36:AS38"/>
    <mergeCell ref="AX24:BC25"/>
    <mergeCell ref="BG24:BO25"/>
    <mergeCell ref="A25:D25"/>
    <mergeCell ref="E25:H25"/>
    <mergeCell ref="J25:AB26"/>
    <mergeCell ref="AE26:AJ27"/>
    <mergeCell ref="AX26:BC27"/>
    <mergeCell ref="A27:D27"/>
    <mergeCell ref="AH21:AH22"/>
    <mergeCell ref="AI21:AI22"/>
    <mergeCell ref="AJ21:AK22"/>
    <mergeCell ref="AL21:AL22"/>
    <mergeCell ref="AM21:AN22"/>
    <mergeCell ref="BA21:BA22"/>
    <mergeCell ref="AO21:AO22"/>
    <mergeCell ref="AP21:AQ22"/>
    <mergeCell ref="AR21:AR22"/>
    <mergeCell ref="AT21:AT22"/>
    <mergeCell ref="BO19:BO22"/>
    <mergeCell ref="BI21:BJ22"/>
    <mergeCell ref="BK21:BK22"/>
    <mergeCell ref="BM21:BM22"/>
    <mergeCell ref="BN21:BN22"/>
    <mergeCell ref="BK19:BK20"/>
    <mergeCell ref="BL19:BL22"/>
    <mergeCell ref="A21:A22"/>
    <mergeCell ref="B21:B22"/>
    <mergeCell ref="C21:C22"/>
    <mergeCell ref="D21:D22"/>
    <mergeCell ref="BM19:BM20"/>
    <mergeCell ref="BN19:BN20"/>
    <mergeCell ref="BF21:BG22"/>
    <mergeCell ref="V21:V22"/>
    <mergeCell ref="AE21:AE22"/>
    <mergeCell ref="AF21:AF22"/>
    <mergeCell ref="I21:I22"/>
    <mergeCell ref="J21:J22"/>
    <mergeCell ref="K21:K22"/>
    <mergeCell ref="L21:L22"/>
    <mergeCell ref="E21:E22"/>
    <mergeCell ref="F21:F22"/>
    <mergeCell ref="G21:G22"/>
    <mergeCell ref="H21:H22"/>
    <mergeCell ref="AF19:AF20"/>
    <mergeCell ref="AG19:AG20"/>
    <mergeCell ref="M21:M22"/>
    <mergeCell ref="N21:N22"/>
    <mergeCell ref="P21:P22"/>
    <mergeCell ref="R21:R22"/>
    <mergeCell ref="AG21:AG22"/>
    <mergeCell ref="BH19:BH20"/>
    <mergeCell ref="BI19:BJ20"/>
    <mergeCell ref="T21:T22"/>
    <mergeCell ref="BA19:BA20"/>
    <mergeCell ref="BB19:BB20"/>
    <mergeCell ref="BC19:BD20"/>
    <mergeCell ref="AU21:AU22"/>
    <mergeCell ref="AX21:AX22"/>
    <mergeCell ref="AY21:AY22"/>
    <mergeCell ref="AZ21:AZ22"/>
    <mergeCell ref="AW19:AW22"/>
    <mergeCell ref="AX19:AX20"/>
    <mergeCell ref="AY19:AY20"/>
    <mergeCell ref="AZ19:AZ20"/>
    <mergeCell ref="BE19:BE20"/>
    <mergeCell ref="BF19:BG20"/>
    <mergeCell ref="BB21:BB22"/>
    <mergeCell ref="BC21:BD22"/>
    <mergeCell ref="BE21:BE22"/>
    <mergeCell ref="AH19:AH20"/>
    <mergeCell ref="AI19:AI20"/>
    <mergeCell ref="AJ19:AK20"/>
    <mergeCell ref="AL19:AL20"/>
    <mergeCell ref="BH21:BH22"/>
    <mergeCell ref="AR19:AR20"/>
    <mergeCell ref="AS19:AS22"/>
    <mergeCell ref="AT19:AT20"/>
    <mergeCell ref="AU19:AU20"/>
    <mergeCell ref="AV19:AV22"/>
    <mergeCell ref="AM19:AN20"/>
    <mergeCell ref="AO19:AO20"/>
    <mergeCell ref="AP19:AQ20"/>
    <mergeCell ref="X19:Y20"/>
    <mergeCell ref="Z19:Z20"/>
    <mergeCell ref="AB19:AB20"/>
    <mergeCell ref="AC19:AC20"/>
    <mergeCell ref="AD19:AD22"/>
    <mergeCell ref="AE19:AE20"/>
    <mergeCell ref="X21:Y22"/>
    <mergeCell ref="Z21:Z22"/>
    <mergeCell ref="AB21:AB22"/>
    <mergeCell ref="AC21:AC22"/>
    <mergeCell ref="J19:J20"/>
    <mergeCell ref="K19:K20"/>
    <mergeCell ref="L19:L20"/>
    <mergeCell ref="M19:M20"/>
    <mergeCell ref="N19:N20"/>
    <mergeCell ref="P19:P20"/>
    <mergeCell ref="R19:R20"/>
    <mergeCell ref="T19:T20"/>
    <mergeCell ref="V19:V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O17:AO18"/>
    <mergeCell ref="AP17:AQ18"/>
    <mergeCell ref="AR17:AR18"/>
    <mergeCell ref="AM17:AN18"/>
    <mergeCell ref="I17:I18"/>
    <mergeCell ref="J17:J18"/>
    <mergeCell ref="K17:K18"/>
    <mergeCell ref="L17:L18"/>
    <mergeCell ref="M17:M18"/>
    <mergeCell ref="AT17:AT18"/>
    <mergeCell ref="BA17:BA18"/>
    <mergeCell ref="BB17:BB18"/>
    <mergeCell ref="BC17:BD18"/>
    <mergeCell ref="AU17:AU18"/>
    <mergeCell ref="AX17:AX18"/>
    <mergeCell ref="AY17:AY18"/>
    <mergeCell ref="AZ17:AZ18"/>
    <mergeCell ref="AF17:AF18"/>
    <mergeCell ref="AG17:AG18"/>
    <mergeCell ref="AH17:AH18"/>
    <mergeCell ref="AI17:AI18"/>
    <mergeCell ref="AJ17:AK18"/>
    <mergeCell ref="AL17:AL18"/>
    <mergeCell ref="BO15:BO18"/>
    <mergeCell ref="BI17:BJ18"/>
    <mergeCell ref="BK17:BK18"/>
    <mergeCell ref="BM17:BM18"/>
    <mergeCell ref="BN17:BN18"/>
    <mergeCell ref="BL15:BL18"/>
    <mergeCell ref="A17:A18"/>
    <mergeCell ref="B17:B18"/>
    <mergeCell ref="C17:C18"/>
    <mergeCell ref="D17:D18"/>
    <mergeCell ref="BM15:BM16"/>
    <mergeCell ref="BN15:BN16"/>
    <mergeCell ref="BE17:BE18"/>
    <mergeCell ref="BF17:BG18"/>
    <mergeCell ref="V17:V18"/>
    <mergeCell ref="AE17:AE18"/>
    <mergeCell ref="N17:N18"/>
    <mergeCell ref="P17:P18"/>
    <mergeCell ref="R17:R18"/>
    <mergeCell ref="T17:T18"/>
    <mergeCell ref="E17:E18"/>
    <mergeCell ref="F17:F18"/>
    <mergeCell ref="G17:G18"/>
    <mergeCell ref="H17:H18"/>
    <mergeCell ref="BF15:BG16"/>
    <mergeCell ref="BH15:BH16"/>
    <mergeCell ref="BI15:BJ16"/>
    <mergeCell ref="BK15:BK16"/>
    <mergeCell ref="BA15:BA16"/>
    <mergeCell ref="BB15:BB16"/>
    <mergeCell ref="BC15:BD16"/>
    <mergeCell ref="BE15:BE16"/>
    <mergeCell ref="BH17:BH18"/>
    <mergeCell ref="AR15:AR16"/>
    <mergeCell ref="AS15:AS18"/>
    <mergeCell ref="AT15:AT16"/>
    <mergeCell ref="AU15:AU16"/>
    <mergeCell ref="AV15:AV18"/>
    <mergeCell ref="AW15:AW18"/>
    <mergeCell ref="AX15:AX16"/>
    <mergeCell ref="AY15:AY16"/>
    <mergeCell ref="AZ15:AZ16"/>
    <mergeCell ref="AJ15:AK16"/>
    <mergeCell ref="AL15:AL16"/>
    <mergeCell ref="AM15:AN16"/>
    <mergeCell ref="AO15:AO16"/>
    <mergeCell ref="AF15:AF16"/>
    <mergeCell ref="AG15:AG16"/>
    <mergeCell ref="AH15:AH16"/>
    <mergeCell ref="AI15:AI16"/>
    <mergeCell ref="AP15:AQ16"/>
    <mergeCell ref="X15:Y16"/>
    <mergeCell ref="Z15:Z16"/>
    <mergeCell ref="AB15:AB16"/>
    <mergeCell ref="AC15:AC16"/>
    <mergeCell ref="AD15:AD18"/>
    <mergeCell ref="AE15:AE16"/>
    <mergeCell ref="X17:Y18"/>
    <mergeCell ref="Z17:Z18"/>
    <mergeCell ref="AB17:AB18"/>
    <mergeCell ref="A15:A16"/>
    <mergeCell ref="B15:B16"/>
    <mergeCell ref="C15:C16"/>
    <mergeCell ref="D15:D16"/>
    <mergeCell ref="AC17:AC18"/>
    <mergeCell ref="J15:J16"/>
    <mergeCell ref="K15:K16"/>
    <mergeCell ref="L15:L16"/>
    <mergeCell ref="M15:M16"/>
    <mergeCell ref="N15:N16"/>
    <mergeCell ref="AT12:AT14"/>
    <mergeCell ref="AU12:AU14"/>
    <mergeCell ref="E15:E16"/>
    <mergeCell ref="F15:F16"/>
    <mergeCell ref="G15:G16"/>
    <mergeCell ref="H15:H16"/>
    <mergeCell ref="P15:P16"/>
    <mergeCell ref="R15:R16"/>
    <mergeCell ref="T15:T16"/>
    <mergeCell ref="V15:V16"/>
    <mergeCell ref="AZ12:AZ14"/>
    <mergeCell ref="BA12:BA14"/>
    <mergeCell ref="I15:I16"/>
    <mergeCell ref="BL12:BL14"/>
    <mergeCell ref="BM12:BM14"/>
    <mergeCell ref="BN12:BN14"/>
    <mergeCell ref="BB12:BB14"/>
    <mergeCell ref="BC12:BK13"/>
    <mergeCell ref="AJ12:AR13"/>
    <mergeCell ref="AS12:AS14"/>
    <mergeCell ref="Z12:AB14"/>
    <mergeCell ref="AC12:AC14"/>
    <mergeCell ref="BO12:BO14"/>
    <mergeCell ref="N14:O14"/>
    <mergeCell ref="P14:Q14"/>
    <mergeCell ref="R14:S14"/>
    <mergeCell ref="T14:U14"/>
    <mergeCell ref="V14:W14"/>
    <mergeCell ref="AX12:AX14"/>
    <mergeCell ref="AY12:AY14"/>
    <mergeCell ref="J12:J14"/>
    <mergeCell ref="K12:K14"/>
    <mergeCell ref="L12:L14"/>
    <mergeCell ref="M12:M14"/>
    <mergeCell ref="N12:W13"/>
    <mergeCell ref="X12:Y14"/>
    <mergeCell ref="C12:C14"/>
    <mergeCell ref="D12:D14"/>
    <mergeCell ref="AW12:AW14"/>
    <mergeCell ref="AD12:AD14"/>
    <mergeCell ref="AE12:AE14"/>
    <mergeCell ref="AF12:AF14"/>
    <mergeCell ref="AG12:AG14"/>
    <mergeCell ref="AH12:AH14"/>
    <mergeCell ref="AI12:AI14"/>
    <mergeCell ref="AV12:AV14"/>
    <mergeCell ref="I12:I14"/>
    <mergeCell ref="A10:D10"/>
    <mergeCell ref="E10:H10"/>
    <mergeCell ref="W10:AC10"/>
    <mergeCell ref="E12:E14"/>
    <mergeCell ref="F12:F14"/>
    <mergeCell ref="G12:G14"/>
    <mergeCell ref="H12:H14"/>
    <mergeCell ref="A12:A14"/>
    <mergeCell ref="B12:B14"/>
    <mergeCell ref="I7:AC7"/>
    <mergeCell ref="AD7:AV7"/>
    <mergeCell ref="AW7:BO7"/>
    <mergeCell ref="A9:D9"/>
    <mergeCell ref="AI10:AK10"/>
    <mergeCell ref="AM10:AR10"/>
    <mergeCell ref="AT10:AU10"/>
    <mergeCell ref="BB10:BD10"/>
    <mergeCell ref="E9:H9"/>
    <mergeCell ref="A1:H1"/>
    <mergeCell ref="I1:AC1"/>
    <mergeCell ref="AD1:AV1"/>
    <mergeCell ref="BF10:BK10"/>
    <mergeCell ref="BM10:BN10"/>
    <mergeCell ref="A6:H7"/>
    <mergeCell ref="I6:AC6"/>
    <mergeCell ref="AD6:AV6"/>
    <mergeCell ref="AW6:BO6"/>
    <mergeCell ref="AW1:BO1"/>
    <mergeCell ref="D2:G2"/>
    <mergeCell ref="A5:H5"/>
    <mergeCell ref="I5:AC5"/>
    <mergeCell ref="AD5:AV5"/>
    <mergeCell ref="AW5:BO5"/>
  </mergeCells>
  <phoneticPr fontId="27" type="noConversion"/>
  <pageMargins left="0.39370078740157483" right="0.19685039370078741" top="0.59055118110236227" bottom="0.59055118110236227" header="0.51181102362204722" footer="0.51181102362204722"/>
  <pageSetup paperSize="9" scale="75" orientation="portrait" verticalDpi="4294967293" r:id="rId1"/>
  <headerFooter alignWithMargins="0"/>
  <colBreaks count="3" manualBreakCount="3">
    <brk id="8" max="1048575" man="1"/>
    <brk id="29" max="1048575" man="1"/>
    <brk id="4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д38</vt:lpstr>
      <vt:lpstr>д40</vt:lpstr>
      <vt:lpstr>д43</vt:lpstr>
      <vt:lpstr>д46</vt:lpstr>
      <vt:lpstr>д49</vt:lpstr>
      <vt:lpstr>д52</vt:lpstr>
      <vt:lpstr>д56</vt:lpstr>
      <vt:lpstr>д60</vt:lpstr>
      <vt:lpstr>д65</vt:lpstr>
      <vt:lpstr>д70</vt:lpstr>
      <vt:lpstr>ю24</vt:lpstr>
      <vt:lpstr>ю26</vt:lpstr>
      <vt:lpstr>ю29</vt:lpstr>
      <vt:lpstr>ю32</vt:lpstr>
      <vt:lpstr>призеры</vt:lpstr>
      <vt:lpstr>ю29!Область_печати</vt:lpstr>
      <vt:lpstr>ю32!Область_печати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2012-01-23T12:09:22Z</dcterms:modified>
</cp:coreProperties>
</file>